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57" i="1"/>
  <c r="E155"/>
  <c r="E154" s="1"/>
  <c r="F154" s="1"/>
  <c r="E156"/>
  <c r="D156"/>
  <c r="D155" s="1"/>
  <c r="D154" s="1"/>
  <c r="E142"/>
  <c r="E141" s="1"/>
  <c r="D141"/>
  <c r="D140" s="1"/>
  <c r="D139" s="1"/>
  <c r="D138" s="1"/>
  <c r="D142"/>
  <c r="E29"/>
  <c r="E28" s="1"/>
  <c r="E187"/>
  <c r="E186" s="1"/>
  <c r="D187"/>
  <c r="D186" s="1"/>
  <c r="D185" s="1"/>
  <c r="D184" s="1"/>
  <c r="D183" s="1"/>
  <c r="E180"/>
  <c r="E179" s="1"/>
  <c r="D180"/>
  <c r="D179" s="1"/>
  <c r="E177"/>
  <c r="E176" s="1"/>
  <c r="E175" s="1"/>
  <c r="D176"/>
  <c r="D175" s="1"/>
  <c r="D177"/>
  <c r="E172"/>
  <c r="E171" s="1"/>
  <c r="F171" s="1"/>
  <c r="D172"/>
  <c r="D171" s="1"/>
  <c r="D168"/>
  <c r="D167" s="1"/>
  <c r="E168"/>
  <c r="E167"/>
  <c r="E164"/>
  <c r="E163" s="1"/>
  <c r="E162" s="1"/>
  <c r="D164"/>
  <c r="D163" s="1"/>
  <c r="D162" s="1"/>
  <c r="E160"/>
  <c r="E159" s="1"/>
  <c r="D159"/>
  <c r="D158" s="1"/>
  <c r="D160"/>
  <c r="E152"/>
  <c r="E151" s="1"/>
  <c r="D152"/>
  <c r="D151" s="1"/>
  <c r="D150" s="1"/>
  <c r="E148"/>
  <c r="E147" s="1"/>
  <c r="E146" s="1"/>
  <c r="D148"/>
  <c r="D147" s="1"/>
  <c r="F137"/>
  <c r="E136"/>
  <c r="D136"/>
  <c r="D135" s="1"/>
  <c r="D134" s="1"/>
  <c r="F133"/>
  <c r="E132"/>
  <c r="F132" s="1"/>
  <c r="D132"/>
  <c r="D131" s="1"/>
  <c r="D130" s="1"/>
  <c r="F128"/>
  <c r="E127"/>
  <c r="E126" s="1"/>
  <c r="D127"/>
  <c r="D126" s="1"/>
  <c r="D125" s="1"/>
  <c r="E123"/>
  <c r="E122" s="1"/>
  <c r="D123"/>
  <c r="D122" s="1"/>
  <c r="D121" s="1"/>
  <c r="E119"/>
  <c r="E118" s="1"/>
  <c r="D119"/>
  <c r="D118" s="1"/>
  <c r="D117" s="1"/>
  <c r="E115"/>
  <c r="E114" s="1"/>
  <c r="D115"/>
  <c r="D114" s="1"/>
  <c r="D113" s="1"/>
  <c r="D112" s="1"/>
  <c r="E110"/>
  <c r="E109" s="1"/>
  <c r="E108" s="1"/>
  <c r="D110"/>
  <c r="D109" s="1"/>
  <c r="F111"/>
  <c r="F107"/>
  <c r="E106"/>
  <c r="E105" s="1"/>
  <c r="D106"/>
  <c r="D105" s="1"/>
  <c r="D104" s="1"/>
  <c r="E100"/>
  <c r="E99" s="1"/>
  <c r="E98" s="1"/>
  <c r="D100"/>
  <c r="D99" s="1"/>
  <c r="E96"/>
  <c r="E95" s="1"/>
  <c r="D96"/>
  <c r="D95" s="1"/>
  <c r="D94" s="1"/>
  <c r="E91"/>
  <c r="E90" s="1"/>
  <c r="E89" s="1"/>
  <c r="D91"/>
  <c r="D90" s="1"/>
  <c r="D85"/>
  <c r="D84" s="1"/>
  <c r="D83" s="1"/>
  <c r="D82" s="1"/>
  <c r="F82" s="1"/>
  <c r="D80"/>
  <c r="D79" s="1"/>
  <c r="F79" s="1"/>
  <c r="E70"/>
  <c r="E69" s="1"/>
  <c r="D70"/>
  <c r="D69" s="1"/>
  <c r="E74"/>
  <c r="E73" s="1"/>
  <c r="D74"/>
  <c r="D73" s="1"/>
  <c r="E64"/>
  <c r="E63" s="1"/>
  <c r="D64"/>
  <c r="D63" s="1"/>
  <c r="D62" s="1"/>
  <c r="E56"/>
  <c r="E55" s="1"/>
  <c r="D56"/>
  <c r="D55" s="1"/>
  <c r="D54" s="1"/>
  <c r="D53" s="1"/>
  <c r="E51"/>
  <c r="E50" s="1"/>
  <c r="D51"/>
  <c r="D50" s="1"/>
  <c r="D49" s="1"/>
  <c r="E47"/>
  <c r="E46" s="1"/>
  <c r="D47"/>
  <c r="D46" s="1"/>
  <c r="F48"/>
  <c r="E43"/>
  <c r="E42" s="1"/>
  <c r="D43"/>
  <c r="F45"/>
  <c r="E37"/>
  <c r="E36" s="1"/>
  <c r="D37"/>
  <c r="D36" s="1"/>
  <c r="E33"/>
  <c r="E32" s="1"/>
  <c r="D33"/>
  <c r="D32" s="1"/>
  <c r="D29"/>
  <c r="D28" s="1"/>
  <c r="E23"/>
  <c r="E22" s="1"/>
  <c r="D23"/>
  <c r="D22" s="1"/>
  <c r="D21" s="1"/>
  <c r="D20" s="1"/>
  <c r="F23"/>
  <c r="F24"/>
  <c r="F25"/>
  <c r="F29"/>
  <c r="F30"/>
  <c r="F31"/>
  <c r="F34"/>
  <c r="F35"/>
  <c r="F38"/>
  <c r="F39"/>
  <c r="F40"/>
  <c r="F44"/>
  <c r="F52"/>
  <c r="F57"/>
  <c r="F58"/>
  <c r="F59"/>
  <c r="F60"/>
  <c r="F61"/>
  <c r="F65"/>
  <c r="F71"/>
  <c r="F72"/>
  <c r="F75"/>
  <c r="F80"/>
  <c r="F81"/>
  <c r="F86"/>
  <c r="F92"/>
  <c r="F97"/>
  <c r="F101"/>
  <c r="F115"/>
  <c r="F116"/>
  <c r="F119"/>
  <c r="F120"/>
  <c r="F123"/>
  <c r="F124"/>
  <c r="F142"/>
  <c r="F143"/>
  <c r="F148"/>
  <c r="F149"/>
  <c r="F152"/>
  <c r="F153"/>
  <c r="F160"/>
  <c r="F161"/>
  <c r="F164"/>
  <c r="F165"/>
  <c r="F168"/>
  <c r="F169"/>
  <c r="F170"/>
  <c r="F172"/>
  <c r="F173"/>
  <c r="F174"/>
  <c r="F177"/>
  <c r="F178"/>
  <c r="F180"/>
  <c r="F181"/>
  <c r="F182"/>
  <c r="F187"/>
  <c r="F188"/>
  <c r="F189"/>
  <c r="E185" l="1"/>
  <c r="F186"/>
  <c r="F162"/>
  <c r="E27"/>
  <c r="F156"/>
  <c r="D27"/>
  <c r="F155"/>
  <c r="E21"/>
  <c r="F22"/>
  <c r="E184"/>
  <c r="F185"/>
  <c r="E140"/>
  <c r="F141"/>
  <c r="F179"/>
  <c r="F28"/>
  <c r="F27"/>
  <c r="F136"/>
  <c r="E150"/>
  <c r="F151"/>
  <c r="E158"/>
  <c r="F158" s="1"/>
  <c r="F159"/>
  <c r="F176"/>
  <c r="F175"/>
  <c r="F163"/>
  <c r="E135"/>
  <c r="F135" s="1"/>
  <c r="F167"/>
  <c r="E113"/>
  <c r="F113" s="1"/>
  <c r="F114"/>
  <c r="E117"/>
  <c r="F117" s="1"/>
  <c r="F118"/>
  <c r="F126"/>
  <c r="E125"/>
  <c r="F125" s="1"/>
  <c r="D129"/>
  <c r="D146"/>
  <c r="D145" s="1"/>
  <c r="D144" s="1"/>
  <c r="F147"/>
  <c r="F127"/>
  <c r="E131"/>
  <c r="F122"/>
  <c r="E121"/>
  <c r="F110"/>
  <c r="F85"/>
  <c r="F74"/>
  <c r="F37"/>
  <c r="D108"/>
  <c r="D103" s="1"/>
  <c r="D102" s="1"/>
  <c r="F109"/>
  <c r="F108"/>
  <c r="F43"/>
  <c r="F105"/>
  <c r="E104"/>
  <c r="E103" s="1"/>
  <c r="F106"/>
  <c r="F100"/>
  <c r="F96"/>
  <c r="F91"/>
  <c r="F70"/>
  <c r="F64"/>
  <c r="F56"/>
  <c r="F51"/>
  <c r="F33"/>
  <c r="F73"/>
  <c r="D98"/>
  <c r="F98" s="1"/>
  <c r="F99"/>
  <c r="D93"/>
  <c r="E94"/>
  <c r="F95"/>
  <c r="D89"/>
  <c r="D88" s="1"/>
  <c r="F90"/>
  <c r="E88"/>
  <c r="F50"/>
  <c r="E49"/>
  <c r="D68"/>
  <c r="D67" s="1"/>
  <c r="D66" s="1"/>
  <c r="E54"/>
  <c r="F55"/>
  <c r="F63"/>
  <c r="E62"/>
  <c r="F62" s="1"/>
  <c r="F69"/>
  <c r="E68"/>
  <c r="F32"/>
  <c r="F36"/>
  <c r="F49"/>
  <c r="D42"/>
  <c r="F42" s="1"/>
  <c r="E41"/>
  <c r="E26" s="1"/>
  <c r="D78"/>
  <c r="F84"/>
  <c r="F47"/>
  <c r="F46"/>
  <c r="F150" l="1"/>
  <c r="E145"/>
  <c r="E144" s="1"/>
  <c r="F146"/>
  <c r="F145"/>
  <c r="F21"/>
  <c r="E20"/>
  <c r="D87"/>
  <c r="E134"/>
  <c r="F134" s="1"/>
  <c r="F68"/>
  <c r="E67"/>
  <c r="F140"/>
  <c r="E139"/>
  <c r="E183"/>
  <c r="F183" s="1"/>
  <c r="F184"/>
  <c r="F89"/>
  <c r="E130"/>
  <c r="F131"/>
  <c r="E112"/>
  <c r="F112" s="1"/>
  <c r="F121"/>
  <c r="F104"/>
  <c r="F103"/>
  <c r="F88"/>
  <c r="F94"/>
  <c r="E93"/>
  <c r="F93" s="1"/>
  <c r="D41"/>
  <c r="D77"/>
  <c r="F78"/>
  <c r="E53"/>
  <c r="F53" s="1"/>
  <c r="F54"/>
  <c r="E102" l="1"/>
  <c r="F102" s="1"/>
  <c r="E87"/>
  <c r="F87" s="1"/>
  <c r="F144"/>
  <c r="F41"/>
  <c r="D26"/>
  <c r="E138"/>
  <c r="F138" s="1"/>
  <c r="F139"/>
  <c r="E66"/>
  <c r="F66" s="1"/>
  <c r="F67"/>
  <c r="E19"/>
  <c r="E17" s="1"/>
  <c r="F20"/>
  <c r="F130"/>
  <c r="E129"/>
  <c r="F129" s="1"/>
  <c r="D76"/>
  <c r="F76" s="1"/>
  <c r="F77"/>
  <c r="D19" l="1"/>
  <c r="F26"/>
  <c r="F19" l="1"/>
  <c r="D17"/>
  <c r="F17" s="1"/>
</calcChain>
</file>

<file path=xl/sharedStrings.xml><?xml version="1.0" encoding="utf-8"?>
<sst xmlns="http://schemas.openxmlformats.org/spreadsheetml/2006/main" count="505" uniqueCount="266">
  <si>
    <t xml:space="preserve"> Наименование показателя</t>
  </si>
  <si>
    <t>Код стро-ки</t>
  </si>
  <si>
    <t>Код расхода по бюджетной классификации</t>
  </si>
  <si>
    <t>Утвержденные бюджетные назначения</t>
  </si>
  <si>
    <t>Исполнено</t>
  </si>
  <si>
    <t>4</t>
  </si>
  <si>
    <t>5</t>
  </si>
  <si>
    <t>6</t>
  </si>
  <si>
    <t>Расходы бюджета - всего</t>
  </si>
  <si>
    <t>200</t>
  </si>
  <si>
    <t/>
  </si>
  <si>
    <t xml:space="preserve">     в том числе: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</si>
  <si>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</si>
  <si>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</si>
  <si>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</si>
  <si>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882 0102</t>
  </si>
  <si>
    <t>Глава муниципального образования</t>
  </si>
  <si>
    <t>882 0102 8800000010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</si>
  <si>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</si>
  <si>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882 0102 8800000010 100</t>
  </si>
  <si>
    <t>Расходы на выплаты персоналу государственных (муниципальных) органов</t>
  </si>
  <si>
    <t>882 0102 8800000010 120</t>
  </si>
  <si>
    <t>Фонд оплаты труда государственных (муниципальных) органов</t>
  </si>
  <si>
    <t>882 0102 8800000010 121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</si>
  <si>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</si>
  <si>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882 0102 8800000010 129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</si>
  <si>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</si>
  <si>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882 0104</t>
  </si>
  <si>
    <t>Расходы на обеспечение функций муниципальных органов</t>
  </si>
  <si>
    <t>882 0104 8800000030</t>
  </si>
  <si>
    <t>882 0104 8800000030 100</t>
  </si>
  <si>
    <t>882 0104 8800000030 120</t>
  </si>
  <si>
    <t>882 0104 8800000030 121</t>
  </si>
  <si>
    <t>882 0104 8800000030 129</t>
  </si>
  <si>
    <t>Закупка товаров, работ и услуг для государственных (муниципальных) нужд</t>
  </si>
  <si>
    <t>882 0104 8800000030 200</t>
  </si>
  <si>
    <t>Иные закупки товаров, работ и услуг для обеспечения государственных (муниципальных) нужд</t>
  </si>
  <si>
    <t>882 0104 8800000030 240</t>
  </si>
  <si>
    <t>Закупка товаров, работ, услуг в сфере информационно-коммуникационных технологий</t>
  </si>
  <si>
    <t>882 0104 8800000030 242</t>
  </si>
  <si>
    <t>Прочая закупка товаров, работ и услуг для обеспечения государственных (муниципальных) нужд</t>
  </si>
  <si>
    <t>882 0104 8800000030 244</t>
  </si>
  <si>
    <t>Иные бюджетные ассигнования</t>
  </si>
  <si>
    <t>882 0104 8800000030 800</t>
  </si>
  <si>
    <t>Уплата налогов, сборов и иных платежей</t>
  </si>
  <si>
    <t>882 0104 8800000030 850</t>
  </si>
  <si>
    <t>Уплата налога на имущество организаций и земельного налога</t>
  </si>
  <si>
    <t>882 0104 8800000030 851</t>
  </si>
  <si>
    <t>Уплата прочих налогов, сборов</t>
  </si>
  <si>
    <t>882 0104 8800000030 852</t>
  </si>
  <si>
    <t>Уплата иных платежей</t>
  </si>
  <si>
    <t>882 0104 8800000030 853</t>
  </si>
  <si>
    <t>882 0104 8800370510</t>
  </si>
  <si>
    <t>882 0104 8800370510 100</t>
  </si>
  <si>
    <t>882 0104 8800370510 120</t>
  </si>
  <si>
    <t>882 0104 8800370510 121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</si>
  <si>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</si>
  <si>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882 0106</t>
  </si>
  <si>
    <t>Иные межбюджетные трансферты  бюджетам других уровней</t>
  </si>
  <si>
    <t>882 0106 8800000080</t>
  </si>
  <si>
    <t>Межбюджетные трансферты</t>
  </si>
  <si>
    <t>882 0106 8800000080 500</t>
  </si>
  <si>
    <t>Иные межбюджетные трансферты</t>
  </si>
  <si>
    <t>882 0106 8800000080 540</t>
  </si>
  <si>
    <t>Другие общегосударственные вопросы</t>
  </si>
  <si>
    <t>882 0113</t>
  </si>
  <si>
    <t>Выполнение других обязательств муниципального образования</t>
  </si>
  <si>
    <t>882 0113 8800000090</t>
  </si>
  <si>
    <t>882 0113 8800000090 200</t>
  </si>
  <si>
    <t>882 0113 8800000090 240</t>
  </si>
  <si>
    <t>882 0113 8800000090 242</t>
  </si>
  <si>
    <t>882 0113 8800000090 244</t>
  </si>
  <si>
    <t>Оказание информационных и консультативных услуг по размещению "Госзаказа"</t>
  </si>
  <si>
    <t>882 0113 8800000180</t>
  </si>
  <si>
    <t>882 0113 8800000180 500</t>
  </si>
  <si>
    <t>882 0113 8800000180 540</t>
  </si>
  <si>
    <t>Оценка недвижимости,признание прав и регулирование отношений по муниципальной собственности</t>
  </si>
  <si>
    <t>882 0113 8900000150</t>
  </si>
  <si>
    <t>882 0113 8900000150 200</t>
  </si>
  <si>
    <t>882 0113 8900000150 240</t>
  </si>
  <si>
    <t>882 0113 8900000150 244</t>
  </si>
  <si>
    <t>НАЦИОНАЛЬНАЯ ОБОРОНА</t>
  </si>
  <si>
    <t>000 0200 0000000000 000</t>
  </si>
  <si>
    <t>Мобилизационная и вневойсковая подготовка</t>
  </si>
  <si>
    <t>882 0203</t>
  </si>
  <si>
    <t>Субвенции на осуществление первичного воинского учета на территориях, где отсутствуют военные комиссариаты, за счет средств федерального бюджета</t>
  </si>
  <si>
    <t>882 0203 9900051180</t>
  </si>
  <si>
    <t>882 0203 9900051180 100</t>
  </si>
  <si>
    <t>882 0203 9900051180 120</t>
  </si>
  <si>
    <t>882 0203 9900051180 121</t>
  </si>
  <si>
    <t>882 0203 9900051180 129</t>
  </si>
  <si>
    <t>882 0203 9900051180 200</t>
  </si>
  <si>
    <t>882 0203 9900051180 240</t>
  </si>
  <si>
    <t>882 0203 9900051180 244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</si>
  <si>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</si>
  <si>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</si>
  <si>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</si>
  <si>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882 0309</t>
  </si>
  <si>
    <t>НАЦИОНАЛЬНАЯ ЭКОНОМИКА</t>
  </si>
  <si>
    <t>000 0400 0000000000 000</t>
  </si>
  <si>
    <t>Транспорт</t>
  </si>
  <si>
    <t>882 0408</t>
  </si>
  <si>
    <t>Субсидии на проведение отдельных мероприятий по автомобильному транспорту</t>
  </si>
  <si>
    <t>882 0408 8400048010</t>
  </si>
  <si>
    <t>882 0408 8400048010 800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</si>
  <si>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</si>
  <si>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882 0408 8400048010 810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</si>
  <si>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</si>
  <si>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882 0408 8400048010 811</t>
  </si>
  <si>
    <t>Дорожное хозяйство (дорожные фонды)</t>
  </si>
  <si>
    <t>882 0409</t>
  </si>
  <si>
    <t>Дорожный фонд Маслянинского района в части капитальных расходов</t>
  </si>
  <si>
    <t>882 0409 8300049010</t>
  </si>
  <si>
    <t>882 0409 8300049010 200</t>
  </si>
  <si>
    <t>882 0409 8300049010 240</t>
  </si>
  <si>
    <t>882 0409 8300049010 244</t>
  </si>
  <si>
    <t>Дорожный фонд Маслянинского района в части содержания муниципальных дорог</t>
  </si>
  <si>
    <t>882 0409 8300049020</t>
  </si>
  <si>
    <t>882 0409 8300049020 200</t>
  </si>
  <si>
    <t>882 0409 8300049020 240</t>
  </si>
  <si>
    <t>882 0409 8300049020 244</t>
  </si>
  <si>
    <t>ЖИЛИЩНО-КОММУНАЛЬНОЕ ХОЗЯЙСТВО</t>
  </si>
  <si>
    <t>000 0500 0000000000 000</t>
  </si>
  <si>
    <t>Коммунальное хозяйство</t>
  </si>
  <si>
    <t>882 0502</t>
  </si>
  <si>
    <t>Прочие мероприятия по поддержке коммунального хозяйства</t>
  </si>
  <si>
    <t>882 0502 9100005140</t>
  </si>
  <si>
    <t>882 0502 9100005140 200</t>
  </si>
  <si>
    <t>882 0502 9100005140 240</t>
  </si>
  <si>
    <t>882 0502 9100005140 244</t>
  </si>
  <si>
    <t>Благоустройство</t>
  </si>
  <si>
    <t>882 0503</t>
  </si>
  <si>
    <t>Мероприятия по утилизации и переработки отходов</t>
  </si>
  <si>
    <t>882 0503 8600005010</t>
  </si>
  <si>
    <t>882 0503 8600005010 200</t>
  </si>
  <si>
    <t>882 0503 8600005010 240</t>
  </si>
  <si>
    <t>882 0503 8600005010 244</t>
  </si>
  <si>
    <t>Мероприятия по сбору и вывозу бытовых отходов и мусора</t>
  </si>
  <si>
    <t>882 0503 8600005020</t>
  </si>
  <si>
    <t>882 0503 8600005020 200</t>
  </si>
  <si>
    <t>882 0503 8600005020 240</t>
  </si>
  <si>
    <t>882 0503 8600005020 244</t>
  </si>
  <si>
    <t>Уличное освещение</t>
  </si>
  <si>
    <t>882 0503 9200005150</t>
  </si>
  <si>
    <t>882 0503 9200005150 200</t>
  </si>
  <si>
    <t>882 0503 9200005150 240</t>
  </si>
  <si>
    <t>882 0503 9200005150 244</t>
  </si>
  <si>
    <t>ОБРАЗОВАНИЕ</t>
  </si>
  <si>
    <t>000 0700 0000000000 000</t>
  </si>
  <si>
    <t>Молодежная политика</t>
  </si>
  <si>
    <t>882 0707</t>
  </si>
  <si>
    <t>Организация и осуществление мероприятий по работе с детьми и молодежью</t>
  </si>
  <si>
    <t>882 0707 8800000100</t>
  </si>
  <si>
    <t>882 0707 8800000100 200</t>
  </si>
  <si>
    <t>882 0707 8800000100 240</t>
  </si>
  <si>
    <t>882 0707 8800000100 244</t>
  </si>
  <si>
    <t>КУЛЬТУРА, КИНЕМАТОГРАФИЯ</t>
  </si>
  <si>
    <t>000 0800 0000000000 000</t>
  </si>
  <si>
    <t>Культура</t>
  </si>
  <si>
    <t>882 0801</t>
  </si>
  <si>
    <t>Расходы на реализацию мероприятий по проектам развития муниципальных образований НСО</t>
  </si>
  <si>
    <t>882 0801 0300070511</t>
  </si>
  <si>
    <t>882 0801 0300070511 200</t>
  </si>
  <si>
    <t>882 0801 0300070511 240</t>
  </si>
  <si>
    <t>882 0801 0300070511 244</t>
  </si>
  <si>
    <t>Софинансирование на расходы по реализации мероприятий по проектам развития муниципальных образований НСО</t>
  </si>
  <si>
    <t>882 0801 03000S0511</t>
  </si>
  <si>
    <t>882 0801 03000S0511 200</t>
  </si>
  <si>
    <t>882 0801 03000S0511 240</t>
  </si>
  <si>
    <t>882 0801 03000S0511 244</t>
  </si>
  <si>
    <t>Расходы на обеспечение деятельности учреждений культуры и кинематографии</t>
  </si>
  <si>
    <t>882 0801 8100008010</t>
  </si>
  <si>
    <t>882 0801 8100008010 100</t>
  </si>
  <si>
    <t>Расходы на выплаты персоналу казенных учреждений</t>
  </si>
  <si>
    <t>882 0801 8100008010 110</t>
  </si>
  <si>
    <t>Фонд оплаты труда учреждений</t>
  </si>
  <si>
    <t>882 0801 8100008010 111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</si>
  <si>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</si>
  <si>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882 0801 8100008010 119</t>
  </si>
  <si>
    <t>882 0801 8100008010 200</t>
  </si>
  <si>
    <t>882 0801 8100008010 240</t>
  </si>
  <si>
    <t>882 0801 8100008010 242</t>
  </si>
  <si>
    <t>882 0801 8100008010 244</t>
  </si>
  <si>
    <t>882 0801 8100008010 800</t>
  </si>
  <si>
    <t>882 0801 8100008010 850</t>
  </si>
  <si>
    <t>882 0801 8100008010 851</t>
  </si>
  <si>
    <t>882 0801 8100008010 853</t>
  </si>
  <si>
    <t>Создание условий для организации досуга и обеспечения жителей Маслянинского района услугами организаций культуры</t>
  </si>
  <si>
    <t>882 0801 8100070510</t>
  </si>
  <si>
    <t>882 0801 8100070510 200</t>
  </si>
  <si>
    <t>882 0801 8100070510 240</t>
  </si>
  <si>
    <t>882 0801 8100070510 244</t>
  </si>
  <si>
    <t>882 0801 8100170510 100</t>
  </si>
  <si>
    <t>882 0801 8100170510 110</t>
  </si>
  <si>
    <t>882 0801 8100170510 111</t>
  </si>
  <si>
    <t>882 0801 8100170510 119</t>
  </si>
  <si>
    <t>СОЦИАЛЬНАЯ ПОЛИТИКА</t>
  </si>
  <si>
    <t>000 1000 0000000000 000</t>
  </si>
  <si>
    <t>Пенсионное обеспечение</t>
  </si>
  <si>
    <t>882 1001</t>
  </si>
  <si>
    <t>Доплаты к пенсиям муниципальных служащих</t>
  </si>
  <si>
    <t>882 1001 8800000050</t>
  </si>
  <si>
    <t>Социальное обеспечение и иные выплаты населению</t>
  </si>
  <si>
    <t>882 1001 8800000050 300</t>
  </si>
  <si>
    <t>Публичные нормативные социальные выплаты гражданам</t>
  </si>
  <si>
    <t>882 1001 8800000050 310</t>
  </si>
  <si>
    <t>Иные пенсии, социальные доплаты к пенсиям</t>
  </si>
  <si>
    <t>882 1001 8800000050 312</t>
  </si>
  <si>
    <t>Результат исполнения бюджета (дефицит / профицит)</t>
  </si>
  <si>
    <t>450</t>
  </si>
  <si>
    <t>% исполнения</t>
  </si>
  <si>
    <t>Приложение № 3</t>
  </si>
  <si>
    <t xml:space="preserve">к решению  55  сессии Совета депутатов Малотомского  сельсовета Маслянинского района Новосибирской области </t>
  </si>
  <si>
    <t xml:space="preserve"> от  12 июля 2018 года №168     " Об исполнении бюджета  Малотомского сельсовета Маслянинского района Новосибирской области за  2018 год"</t>
  </si>
  <si>
    <t xml:space="preserve">Исполнение расходов бюджета Малотомского сельсовета  Маслянинского района Новосибирской области за 2018 год по ведомственной структуре расходов бюджета     </t>
  </si>
  <si>
    <t>882 0104 8800370510 129</t>
  </si>
  <si>
    <t>882 0104 8800370510 200</t>
  </si>
  <si>
    <t>882 0104 8800370510 240</t>
  </si>
  <si>
    <t>882 0104 8800370510 244</t>
  </si>
  <si>
    <t>Мероприятия по ликвидации чрезвычайных ситуаций и стихийных бедствий, выполняемые в рамках специальных решений</t>
  </si>
  <si>
    <t>882 0309 8500069010</t>
  </si>
  <si>
    <t>Другие вопросы в области национальной безопасности и правоохранительной деятельности</t>
  </si>
  <si>
    <t>882 0309 8500069010 244</t>
  </si>
  <si>
    <t>882 0309 8500069010 240</t>
  </si>
  <si>
    <t xml:space="preserve">882 0309 8500069010 200 </t>
  </si>
  <si>
    <t>Участие муниципальных образований в профилактике терроризма и экстремизма</t>
  </si>
  <si>
    <t>882 0314 8800000120</t>
  </si>
  <si>
    <t>882 0314</t>
  </si>
  <si>
    <t>882 0314 8800000120 200</t>
  </si>
  <si>
    <t>882 0314 8800000120 240</t>
  </si>
  <si>
    <t>882 0314 8800000120 244</t>
  </si>
  <si>
    <t>Мероприятия в области коммунального хозяйства</t>
  </si>
  <si>
    <t>Капитальные вложения в объекты государственной (муниципальной) собственности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</si>
  <si>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</si>
  <si>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</si>
  <si>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882 0502 9100005110</t>
  </si>
  <si>
    <t>882 0502 9100005110 400</t>
  </si>
  <si>
    <t>882 0502 9100005110 410</t>
  </si>
  <si>
    <t>882 0502 9100005110 414</t>
  </si>
  <si>
    <t>коммунальное хозяство</t>
  </si>
  <si>
    <t>882 0503 9200005190</t>
  </si>
  <si>
    <t>882 0503 9200005190 200</t>
  </si>
  <si>
    <t>882 0503 9200005190 240</t>
  </si>
  <si>
    <t>882 0503 9200005190 244</t>
  </si>
  <si>
    <t>Субсидии местным бюджетам на реализацию мероприятий по созданию инфраструктуры по раздельному сбору отходов государственной программы Развитие системы обращения с отходами производства и потребления в Новосибирской области в 2015-2020 годах</t>
  </si>
  <si>
    <t>Охрана объектов растительного и животного мира и среды их обитания</t>
  </si>
  <si>
    <t>882 0603</t>
  </si>
  <si>
    <t>882 0603 4800070460</t>
  </si>
  <si>
    <t>882 0603 4800070460 200</t>
  </si>
  <si>
    <t>882 0603 4800070460 240</t>
  </si>
  <si>
    <t>882 0603 4800070460 244</t>
  </si>
  <si>
    <t>Софинансирование на мероприяния по созданию  инфраструктуры по раздельному сбору отходов</t>
  </si>
  <si>
    <t>882 0603 48000S0460</t>
  </si>
  <si>
    <t>882 0603 48000S0460 200</t>
  </si>
  <si>
    <t>882 0603 48000S0460 240</t>
  </si>
  <si>
    <t>882 0603 48000S0460 244</t>
  </si>
  <si>
    <t>Софинансирование на расходы по реализации социально значимых проектов в сфере развития общественной инфраструктуры</t>
  </si>
  <si>
    <t>882 0801 66000S0370</t>
  </si>
  <si>
    <t>882 0801 66000S0370 200</t>
  </si>
  <si>
    <t>882 0801 66000S0370 240</t>
  </si>
  <si>
    <t>882 0801 66000S0370 244</t>
  </si>
  <si>
    <t>882 0801 6600070370</t>
  </si>
  <si>
    <t>Расходы на реализацию социально значимых проектовв сфере  развития общественной инфраструктуры</t>
  </si>
  <si>
    <t>882 0801 6600070370 200</t>
  </si>
  <si>
    <t>882 0801 6600070370 240</t>
  </si>
  <si>
    <t>882 0801 6600070370 244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</si>
</sst>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left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4"/>
  <sheetViews>
    <sheetView tabSelected="1" topLeftCell="A10" workbookViewId="0">
      <selection activeCell="E154" sqref="E154"/>
    </sheetView>
  </sheetViews>
  <sheetFormatPr defaultRowHeight="15"/>
  <cols>
    <col min="1" max="1" width="34.28515625" customWidth="1"/>
    <col min="2" max="2" width="4.28515625" customWidth="1"/>
    <col min="3" max="3" width="20" customWidth="1"/>
    <col min="4" max="4" width="11.140625" customWidth="1"/>
    <col min="5" max="5" width="11" customWidth="1"/>
    <col min="6" max="6" width="6.42578125" customWidth="1"/>
  </cols>
  <sheetData>
    <row r="1" spans="1:6">
      <c r="A1" s="20" t="s">
        <v>211</v>
      </c>
      <c r="B1" s="20"/>
      <c r="C1" s="20"/>
      <c r="D1" s="20"/>
      <c r="E1" s="20"/>
      <c r="F1" s="20"/>
    </row>
    <row r="2" spans="1:6" ht="32.25" customHeight="1">
      <c r="A2" s="20" t="s">
        <v>212</v>
      </c>
      <c r="B2" s="20"/>
      <c r="C2" s="20"/>
      <c r="D2" s="20"/>
      <c r="E2" s="20"/>
      <c r="F2" s="20"/>
    </row>
    <row r="3" spans="1:6" ht="30" customHeight="1">
      <c r="A3" s="20" t="s">
        <v>213</v>
      </c>
      <c r="B3" s="20"/>
      <c r="C3" s="20"/>
      <c r="D3" s="20"/>
      <c r="E3" s="20"/>
      <c r="F3" s="20"/>
    </row>
    <row r="4" spans="1:6">
      <c r="A4" s="9"/>
      <c r="B4" s="9"/>
      <c r="C4" s="9"/>
      <c r="D4" s="9"/>
      <c r="E4" s="9"/>
      <c r="F4" s="9"/>
    </row>
    <row r="5" spans="1:6" ht="33" customHeight="1">
      <c r="A5" s="21" t="s">
        <v>214</v>
      </c>
      <c r="B5" s="21"/>
      <c r="C5" s="21"/>
      <c r="D5" s="21"/>
      <c r="E5" s="21"/>
      <c r="F5" s="21"/>
    </row>
    <row r="6" spans="1:6">
      <c r="A6" s="22"/>
      <c r="B6" s="22"/>
      <c r="C6" s="22"/>
      <c r="D6" s="22"/>
      <c r="E6" s="22"/>
      <c r="F6" s="22"/>
    </row>
    <row r="7" spans="1:6" ht="15.75" thickBot="1"/>
    <row r="8" spans="1:6">
      <c r="A8" s="10" t="s">
        <v>0</v>
      </c>
      <c r="B8" s="10" t="s">
        <v>1</v>
      </c>
      <c r="C8" s="12" t="s">
        <v>2</v>
      </c>
      <c r="D8" s="15" t="s">
        <v>3</v>
      </c>
      <c r="E8" s="1"/>
      <c r="F8" s="15" t="s">
        <v>210</v>
      </c>
    </row>
    <row r="9" spans="1:6">
      <c r="A9" s="11"/>
      <c r="B9" s="11"/>
      <c r="C9" s="13"/>
      <c r="D9" s="16"/>
      <c r="E9" s="16" t="s">
        <v>4</v>
      </c>
      <c r="F9" s="18"/>
    </row>
    <row r="10" spans="1:6">
      <c r="A10" s="11"/>
      <c r="B10" s="11"/>
      <c r="C10" s="13"/>
      <c r="D10" s="16"/>
      <c r="E10" s="16"/>
      <c r="F10" s="18"/>
    </row>
    <row r="11" spans="1:6">
      <c r="A11" s="11"/>
      <c r="B11" s="11"/>
      <c r="C11" s="13"/>
      <c r="D11" s="16"/>
      <c r="E11" s="16"/>
      <c r="F11" s="18"/>
    </row>
    <row r="12" spans="1:6">
      <c r="A12" s="11"/>
      <c r="B12" s="11"/>
      <c r="C12" s="13"/>
      <c r="D12" s="16"/>
      <c r="E12" s="16"/>
      <c r="F12" s="18"/>
    </row>
    <row r="13" spans="1:6">
      <c r="A13" s="11"/>
      <c r="B13" s="11"/>
      <c r="C13" s="13"/>
      <c r="D13" s="16"/>
      <c r="E13" s="16"/>
      <c r="F13" s="18"/>
    </row>
    <row r="14" spans="1:6">
      <c r="A14" s="11"/>
      <c r="B14" s="11"/>
      <c r="C14" s="13"/>
      <c r="D14" s="16"/>
      <c r="E14" s="16"/>
      <c r="F14" s="18"/>
    </row>
    <row r="15" spans="1:6">
      <c r="A15" s="11"/>
      <c r="B15" s="11"/>
      <c r="C15" s="14"/>
      <c r="D15" s="17"/>
      <c r="E15" s="17"/>
      <c r="F15" s="19"/>
    </row>
    <row r="16" spans="1:6" ht="15.75" thickBot="1">
      <c r="A16" s="2">
        <v>1</v>
      </c>
      <c r="B16" s="2">
        <v>2</v>
      </c>
      <c r="C16" s="3">
        <v>3</v>
      </c>
      <c r="D16" s="4" t="s">
        <v>5</v>
      </c>
      <c r="E16" s="4" t="s">
        <v>6</v>
      </c>
      <c r="F16" s="4" t="s">
        <v>7</v>
      </c>
    </row>
    <row r="17" spans="1:6">
      <c r="A17" s="5" t="s">
        <v>8</v>
      </c>
      <c r="B17" s="5" t="s">
        <v>9</v>
      </c>
      <c r="C17" s="6" t="s">
        <v>10</v>
      </c>
      <c r="D17" s="7">
        <f>D19+D66+D76+D87+D102+D129+D138+D144+D183</f>
        <v>12458818.510000002</v>
      </c>
      <c r="E17" s="7">
        <f>E19+E66+E76+E87+E102+E129+E138+E144+E183</f>
        <v>12211129.16</v>
      </c>
      <c r="F17" s="7">
        <f>E17/D17%</f>
        <v>98.011935483278805</v>
      </c>
    </row>
    <row r="18" spans="1:6">
      <c r="A18" s="5" t="s">
        <v>11</v>
      </c>
      <c r="B18" s="5" t="s">
        <v>10</v>
      </c>
      <c r="C18" s="6" t="s">
        <v>10</v>
      </c>
      <c r="D18" s="7"/>
      <c r="E18" s="7"/>
      <c r="F18" s="7"/>
    </row>
    <row r="19" spans="1:6">
      <c r="A19" s="5" t="s">
        <v>12</v>
      </c>
      <c r="B19" s="5" t="s">
        <v>10</v>
      </c>
      <c r="C19" s="6" t="s">
        <v>13</v>
      </c>
      <c r="D19" s="7">
        <f>D20+D26+D49+D53</f>
        <v>3426103.12</v>
      </c>
      <c r="E19" s="7">
        <f>E20+E26+E49+E53</f>
        <v>3323301.9000000004</v>
      </c>
      <c r="F19" s="7">
        <f t="shared" ref="F19:F86" si="0">E19/D19%</f>
        <v>96.999470932445277</v>
      </c>
    </row>
    <row r="20" spans="1:6" ht="51">
      <c r="A20" s="5" t="s">
        <v>14</v>
      </c>
      <c r="B20" s="5" t="s">
        <v>10</v>
      </c>
      <c r="C20" s="6" t="s">
        <v>15</v>
      </c>
      <c r="D20" s="7">
        <f t="shared" ref="D20:E22" si="1">D21</f>
        <v>559156</v>
      </c>
      <c r="E20" s="7">
        <f t="shared" si="1"/>
        <v>559149.07000000007</v>
      </c>
      <c r="F20" s="7">
        <f t="shared" si="0"/>
        <v>99.998760632095525</v>
      </c>
    </row>
    <row r="21" spans="1:6">
      <c r="A21" s="5" t="s">
        <v>16</v>
      </c>
      <c r="B21" s="5" t="s">
        <v>10</v>
      </c>
      <c r="C21" s="6" t="s">
        <v>17</v>
      </c>
      <c r="D21" s="7">
        <f t="shared" si="1"/>
        <v>559156</v>
      </c>
      <c r="E21" s="7">
        <f t="shared" si="1"/>
        <v>559149.07000000007</v>
      </c>
      <c r="F21" s="7">
        <f t="shared" si="0"/>
        <v>99.998760632095525</v>
      </c>
    </row>
    <row r="22" spans="1:6" ht="89.25">
      <c r="A22" s="5" t="s">
        <v>18</v>
      </c>
      <c r="B22" s="5" t="s">
        <v>10</v>
      </c>
      <c r="C22" s="6" t="s">
        <v>19</v>
      </c>
      <c r="D22" s="7">
        <f t="shared" si="1"/>
        <v>559156</v>
      </c>
      <c r="E22" s="7">
        <f t="shared" si="1"/>
        <v>559149.07000000007</v>
      </c>
      <c r="F22" s="7">
        <f t="shared" si="0"/>
        <v>99.998760632095525</v>
      </c>
    </row>
    <row r="23" spans="1:6" ht="38.25">
      <c r="A23" s="5" t="s">
        <v>20</v>
      </c>
      <c r="B23" s="5" t="s">
        <v>10</v>
      </c>
      <c r="C23" s="6" t="s">
        <v>21</v>
      </c>
      <c r="D23" s="7">
        <f>D24+D25</f>
        <v>559156</v>
      </c>
      <c r="E23" s="7">
        <f>E24+E25</f>
        <v>559149.07000000007</v>
      </c>
      <c r="F23" s="7">
        <f t="shared" si="0"/>
        <v>99.998760632095525</v>
      </c>
    </row>
    <row r="24" spans="1:6" ht="25.5">
      <c r="A24" s="5" t="s">
        <v>22</v>
      </c>
      <c r="B24" s="5" t="s">
        <v>10</v>
      </c>
      <c r="C24" s="6" t="s">
        <v>23</v>
      </c>
      <c r="D24" s="7">
        <v>429454</v>
      </c>
      <c r="E24" s="7">
        <v>429454</v>
      </c>
      <c r="F24" s="7">
        <f t="shared" si="0"/>
        <v>100</v>
      </c>
    </row>
    <row r="25" spans="1:6" ht="63.75">
      <c r="A25" s="5" t="s">
        <v>24</v>
      </c>
      <c r="B25" s="5" t="s">
        <v>10</v>
      </c>
      <c r="C25" s="6" t="s">
        <v>25</v>
      </c>
      <c r="D25" s="7">
        <v>129702</v>
      </c>
      <c r="E25" s="7">
        <v>129695.07</v>
      </c>
      <c r="F25" s="7">
        <f t="shared" si="0"/>
        <v>99.99465698293011</v>
      </c>
    </row>
    <row r="26" spans="1:6" ht="76.5">
      <c r="A26" s="5" t="s">
        <v>26</v>
      </c>
      <c r="B26" s="5" t="s">
        <v>10</v>
      </c>
      <c r="C26" s="6" t="s">
        <v>27</v>
      </c>
      <c r="D26" s="7">
        <f>D27+D41</f>
        <v>2715927.12</v>
      </c>
      <c r="E26" s="7">
        <f>E27+E41</f>
        <v>2613132.83</v>
      </c>
      <c r="F26" s="7">
        <f t="shared" si="0"/>
        <v>96.215130765364563</v>
      </c>
    </row>
    <row r="27" spans="1:6" ht="25.5">
      <c r="A27" s="5" t="s">
        <v>28</v>
      </c>
      <c r="B27" s="5" t="s">
        <v>10</v>
      </c>
      <c r="C27" s="6" t="s">
        <v>29</v>
      </c>
      <c r="D27" s="7">
        <f>D28+D32+D36</f>
        <v>1144417.1199999999</v>
      </c>
      <c r="E27" s="7">
        <f>E28+E32+E36</f>
        <v>1041622.83</v>
      </c>
      <c r="F27" s="7">
        <f t="shared" si="0"/>
        <v>91.017760202678559</v>
      </c>
    </row>
    <row r="28" spans="1:6" ht="89.25">
      <c r="A28" s="5" t="s">
        <v>18</v>
      </c>
      <c r="B28" s="5" t="s">
        <v>10</v>
      </c>
      <c r="C28" s="6" t="s">
        <v>30</v>
      </c>
      <c r="D28" s="7">
        <f>D29</f>
        <v>147210</v>
      </c>
      <c r="E28" s="7">
        <f>E29</f>
        <v>86642.260000000009</v>
      </c>
      <c r="F28" s="7">
        <f t="shared" si="0"/>
        <v>58.856232592894514</v>
      </c>
    </row>
    <row r="29" spans="1:6" ht="38.25">
      <c r="A29" s="5" t="s">
        <v>20</v>
      </c>
      <c r="B29" s="5" t="s">
        <v>10</v>
      </c>
      <c r="C29" s="6" t="s">
        <v>31</v>
      </c>
      <c r="D29" s="7">
        <f>D30+D31</f>
        <v>147210</v>
      </c>
      <c r="E29" s="7">
        <f>E30+E31</f>
        <v>86642.260000000009</v>
      </c>
      <c r="F29" s="7">
        <f t="shared" si="0"/>
        <v>58.856232592894514</v>
      </c>
    </row>
    <row r="30" spans="1:6" ht="25.5">
      <c r="A30" s="5" t="s">
        <v>22</v>
      </c>
      <c r="B30" s="5" t="s">
        <v>10</v>
      </c>
      <c r="C30" s="6" t="s">
        <v>32</v>
      </c>
      <c r="D30" s="7">
        <v>125543.3</v>
      </c>
      <c r="E30" s="7">
        <v>82817.320000000007</v>
      </c>
      <c r="F30" s="7">
        <f t="shared" si="0"/>
        <v>65.967136438185079</v>
      </c>
    </row>
    <row r="31" spans="1:6" ht="63.75">
      <c r="A31" s="5" t="s">
        <v>24</v>
      </c>
      <c r="B31" s="5" t="s">
        <v>10</v>
      </c>
      <c r="C31" s="6" t="s">
        <v>33</v>
      </c>
      <c r="D31" s="7">
        <v>21666.7</v>
      </c>
      <c r="E31" s="7">
        <v>3824.94</v>
      </c>
      <c r="F31" s="7">
        <f t="shared" si="0"/>
        <v>17.653542071473737</v>
      </c>
    </row>
    <row r="32" spans="1:6" ht="38.25">
      <c r="A32" s="5" t="s">
        <v>34</v>
      </c>
      <c r="B32" s="5" t="s">
        <v>10</v>
      </c>
      <c r="C32" s="6" t="s">
        <v>35</v>
      </c>
      <c r="D32" s="7">
        <f>D33</f>
        <v>990611.74</v>
      </c>
      <c r="E32" s="7">
        <f>E33</f>
        <v>948385.19</v>
      </c>
      <c r="F32" s="7">
        <f t="shared" si="0"/>
        <v>95.737325907322685</v>
      </c>
    </row>
    <row r="33" spans="1:6" ht="38.25">
      <c r="A33" s="5" t="s">
        <v>36</v>
      </c>
      <c r="B33" s="5" t="s">
        <v>10</v>
      </c>
      <c r="C33" s="6" t="s">
        <v>37</v>
      </c>
      <c r="D33" s="7">
        <f>D34+D35</f>
        <v>990611.74</v>
      </c>
      <c r="E33" s="7">
        <f>E34+E35</f>
        <v>948385.19</v>
      </c>
      <c r="F33" s="7">
        <f t="shared" si="0"/>
        <v>95.737325907322685</v>
      </c>
    </row>
    <row r="34" spans="1:6" ht="38.25">
      <c r="A34" s="5" t="s">
        <v>38</v>
      </c>
      <c r="B34" s="5" t="s">
        <v>10</v>
      </c>
      <c r="C34" s="6" t="s">
        <v>39</v>
      </c>
      <c r="D34" s="7">
        <v>187010</v>
      </c>
      <c r="E34" s="7">
        <v>176240</v>
      </c>
      <c r="F34" s="7">
        <f t="shared" si="0"/>
        <v>94.240949681835204</v>
      </c>
    </row>
    <row r="35" spans="1:6" ht="38.25">
      <c r="A35" s="5" t="s">
        <v>40</v>
      </c>
      <c r="B35" s="5" t="s">
        <v>10</v>
      </c>
      <c r="C35" s="6" t="s">
        <v>41</v>
      </c>
      <c r="D35" s="7">
        <v>803601.74</v>
      </c>
      <c r="E35" s="7">
        <v>772145.19</v>
      </c>
      <c r="F35" s="7">
        <f t="shared" si="0"/>
        <v>96.085554767464785</v>
      </c>
    </row>
    <row r="36" spans="1:6">
      <c r="A36" s="5" t="s">
        <v>42</v>
      </c>
      <c r="B36" s="5" t="s">
        <v>10</v>
      </c>
      <c r="C36" s="6" t="s">
        <v>43</v>
      </c>
      <c r="D36" s="7">
        <f>D37</f>
        <v>6595.38</v>
      </c>
      <c r="E36" s="7">
        <f>E37</f>
        <v>6595.38</v>
      </c>
      <c r="F36" s="7">
        <f t="shared" si="0"/>
        <v>100</v>
      </c>
    </row>
    <row r="37" spans="1:6" ht="25.5">
      <c r="A37" s="5" t="s">
        <v>44</v>
      </c>
      <c r="B37" s="5" t="s">
        <v>10</v>
      </c>
      <c r="C37" s="6" t="s">
        <v>45</v>
      </c>
      <c r="D37" s="7">
        <f>D38+D39+D40</f>
        <v>6595.38</v>
      </c>
      <c r="E37" s="7">
        <f>E38+E39+E40</f>
        <v>6595.38</v>
      </c>
      <c r="F37" s="7">
        <f t="shared" si="0"/>
        <v>100</v>
      </c>
    </row>
    <row r="38" spans="1:6" ht="25.5">
      <c r="A38" s="5" t="s">
        <v>46</v>
      </c>
      <c r="B38" s="5" t="s">
        <v>10</v>
      </c>
      <c r="C38" s="6" t="s">
        <v>47</v>
      </c>
      <c r="D38" s="7">
        <v>3151</v>
      </c>
      <c r="E38" s="7">
        <v>3151</v>
      </c>
      <c r="F38" s="7">
        <f t="shared" si="0"/>
        <v>100</v>
      </c>
    </row>
    <row r="39" spans="1:6">
      <c r="A39" s="5" t="s">
        <v>48</v>
      </c>
      <c r="B39" s="5" t="s">
        <v>10</v>
      </c>
      <c r="C39" s="6" t="s">
        <v>49</v>
      </c>
      <c r="D39" s="7">
        <v>1428</v>
      </c>
      <c r="E39" s="7">
        <v>1428</v>
      </c>
      <c r="F39" s="7">
        <f t="shared" si="0"/>
        <v>100</v>
      </c>
    </row>
    <row r="40" spans="1:6">
      <c r="A40" s="5" t="s">
        <v>50</v>
      </c>
      <c r="B40" s="5" t="s">
        <v>10</v>
      </c>
      <c r="C40" s="6" t="s">
        <v>51</v>
      </c>
      <c r="D40" s="7">
        <v>2016.38</v>
      </c>
      <c r="E40" s="7">
        <v>2016.38</v>
      </c>
      <c r="F40" s="7">
        <f t="shared" si="0"/>
        <v>100</v>
      </c>
    </row>
    <row r="41" spans="1:6" ht="25.5">
      <c r="A41" s="5" t="s">
        <v>28</v>
      </c>
      <c r="B41" s="5" t="s">
        <v>10</v>
      </c>
      <c r="C41" s="6" t="s">
        <v>52</v>
      </c>
      <c r="D41" s="7">
        <f>D42+D46</f>
        <v>1571510</v>
      </c>
      <c r="E41" s="7">
        <f>E42+E46</f>
        <v>1571510</v>
      </c>
      <c r="F41" s="7">
        <f t="shared" si="0"/>
        <v>100</v>
      </c>
    </row>
    <row r="42" spans="1:6" ht="89.25">
      <c r="A42" s="5" t="s">
        <v>18</v>
      </c>
      <c r="B42" s="5" t="s">
        <v>10</v>
      </c>
      <c r="C42" s="6" t="s">
        <v>53</v>
      </c>
      <c r="D42" s="7">
        <f>D43</f>
        <v>1295510</v>
      </c>
      <c r="E42" s="7">
        <f>E43</f>
        <v>1295510</v>
      </c>
      <c r="F42" s="7">
        <f t="shared" si="0"/>
        <v>100</v>
      </c>
    </row>
    <row r="43" spans="1:6" ht="38.25">
      <c r="A43" s="5" t="s">
        <v>20</v>
      </c>
      <c r="B43" s="5" t="s">
        <v>10</v>
      </c>
      <c r="C43" s="6" t="s">
        <v>54</v>
      </c>
      <c r="D43" s="7">
        <f>D44+D45</f>
        <v>1295510</v>
      </c>
      <c r="E43" s="7">
        <f>E44+E45</f>
        <v>1295510</v>
      </c>
      <c r="F43" s="7">
        <f t="shared" si="0"/>
        <v>100</v>
      </c>
    </row>
    <row r="44" spans="1:6" ht="25.5">
      <c r="A44" s="5" t="s">
        <v>22</v>
      </c>
      <c r="B44" s="5" t="s">
        <v>10</v>
      </c>
      <c r="C44" s="6" t="s">
        <v>55</v>
      </c>
      <c r="D44" s="7">
        <v>982531.7</v>
      </c>
      <c r="E44" s="7">
        <v>982531.7</v>
      </c>
      <c r="F44" s="7">
        <f t="shared" si="0"/>
        <v>100</v>
      </c>
    </row>
    <row r="45" spans="1:6" ht="63.75">
      <c r="A45" s="5" t="s">
        <v>24</v>
      </c>
      <c r="B45" s="5"/>
      <c r="C45" s="6" t="s">
        <v>215</v>
      </c>
      <c r="D45" s="7">
        <v>312978.3</v>
      </c>
      <c r="E45" s="7">
        <v>312978.3</v>
      </c>
      <c r="F45" s="7">
        <f t="shared" si="0"/>
        <v>100</v>
      </c>
    </row>
    <row r="46" spans="1:6" ht="38.25">
      <c r="A46" s="5" t="s">
        <v>34</v>
      </c>
      <c r="B46" s="5"/>
      <c r="C46" s="6" t="s">
        <v>216</v>
      </c>
      <c r="D46" s="7">
        <f>D47</f>
        <v>276000</v>
      </c>
      <c r="E46" s="7">
        <f>E47</f>
        <v>276000</v>
      </c>
      <c r="F46" s="7">
        <f t="shared" si="0"/>
        <v>100</v>
      </c>
    </row>
    <row r="47" spans="1:6" ht="38.25">
      <c r="A47" s="5" t="s">
        <v>36</v>
      </c>
      <c r="B47" s="5"/>
      <c r="C47" s="6" t="s">
        <v>217</v>
      </c>
      <c r="D47" s="7">
        <f>D48</f>
        <v>276000</v>
      </c>
      <c r="E47" s="7">
        <f>E48</f>
        <v>276000</v>
      </c>
      <c r="F47" s="7">
        <f t="shared" si="0"/>
        <v>100</v>
      </c>
    </row>
    <row r="48" spans="1:6" ht="38.25">
      <c r="A48" s="5" t="s">
        <v>40</v>
      </c>
      <c r="B48" s="5"/>
      <c r="C48" s="6" t="s">
        <v>218</v>
      </c>
      <c r="D48" s="7">
        <v>276000</v>
      </c>
      <c r="E48" s="7">
        <v>276000</v>
      </c>
      <c r="F48" s="7">
        <f t="shared" si="0"/>
        <v>100</v>
      </c>
    </row>
    <row r="49" spans="1:6" ht="51">
      <c r="A49" s="5" t="s">
        <v>56</v>
      </c>
      <c r="B49" s="5" t="s">
        <v>10</v>
      </c>
      <c r="C49" s="6" t="s">
        <v>57</v>
      </c>
      <c r="D49" s="7">
        <f t="shared" ref="D49:E51" si="2">D50</f>
        <v>6600</v>
      </c>
      <c r="E49" s="7">
        <f t="shared" si="2"/>
        <v>6600</v>
      </c>
      <c r="F49" s="7">
        <f t="shared" si="0"/>
        <v>100</v>
      </c>
    </row>
    <row r="50" spans="1:6" ht="25.5">
      <c r="A50" s="5" t="s">
        <v>58</v>
      </c>
      <c r="B50" s="5" t="s">
        <v>10</v>
      </c>
      <c r="C50" s="6" t="s">
        <v>59</v>
      </c>
      <c r="D50" s="7">
        <f t="shared" si="2"/>
        <v>6600</v>
      </c>
      <c r="E50" s="7">
        <f t="shared" si="2"/>
        <v>6600</v>
      </c>
      <c r="F50" s="7">
        <f t="shared" si="0"/>
        <v>100</v>
      </c>
    </row>
    <row r="51" spans="1:6">
      <c r="A51" s="5" t="s">
        <v>60</v>
      </c>
      <c r="B51" s="5" t="s">
        <v>10</v>
      </c>
      <c r="C51" s="6" t="s">
        <v>61</v>
      </c>
      <c r="D51" s="7">
        <f t="shared" si="2"/>
        <v>6600</v>
      </c>
      <c r="E51" s="7">
        <f t="shared" si="2"/>
        <v>6600</v>
      </c>
      <c r="F51" s="7">
        <f t="shared" si="0"/>
        <v>100</v>
      </c>
    </row>
    <row r="52" spans="1:6">
      <c r="A52" s="5" t="s">
        <v>62</v>
      </c>
      <c r="B52" s="5" t="s">
        <v>10</v>
      </c>
      <c r="C52" s="6" t="s">
        <v>63</v>
      </c>
      <c r="D52" s="7">
        <v>6600</v>
      </c>
      <c r="E52" s="7">
        <v>6600</v>
      </c>
      <c r="F52" s="7">
        <f t="shared" si="0"/>
        <v>100</v>
      </c>
    </row>
    <row r="53" spans="1:6">
      <c r="A53" s="5" t="s">
        <v>64</v>
      </c>
      <c r="B53" s="5" t="s">
        <v>10</v>
      </c>
      <c r="C53" s="6" t="s">
        <v>65</v>
      </c>
      <c r="D53" s="7">
        <f>D54+D59+D62</f>
        <v>144420</v>
      </c>
      <c r="E53" s="7">
        <f>E54+E59+E62</f>
        <v>144420</v>
      </c>
      <c r="F53" s="7">
        <f t="shared" si="0"/>
        <v>100</v>
      </c>
    </row>
    <row r="54" spans="1:6" ht="25.5">
      <c r="A54" s="5" t="s">
        <v>66</v>
      </c>
      <c r="B54" s="5" t="s">
        <v>10</v>
      </c>
      <c r="C54" s="6" t="s">
        <v>67</v>
      </c>
      <c r="D54" s="7">
        <f>D55</f>
        <v>74120</v>
      </c>
      <c r="E54" s="7">
        <f>E55</f>
        <v>74120</v>
      </c>
      <c r="F54" s="7">
        <f t="shared" si="0"/>
        <v>100</v>
      </c>
    </row>
    <row r="55" spans="1:6" ht="38.25">
      <c r="A55" s="5" t="s">
        <v>34</v>
      </c>
      <c r="B55" s="5" t="s">
        <v>10</v>
      </c>
      <c r="C55" s="6" t="s">
        <v>68</v>
      </c>
      <c r="D55" s="7">
        <f>D56</f>
        <v>74120</v>
      </c>
      <c r="E55" s="7">
        <f>E56</f>
        <v>74120</v>
      </c>
      <c r="F55" s="7">
        <f t="shared" si="0"/>
        <v>100</v>
      </c>
    </row>
    <row r="56" spans="1:6" ht="38.25">
      <c r="A56" s="5" t="s">
        <v>36</v>
      </c>
      <c r="B56" s="5" t="s">
        <v>10</v>
      </c>
      <c r="C56" s="6" t="s">
        <v>69</v>
      </c>
      <c r="D56" s="7">
        <f>D57+D58</f>
        <v>74120</v>
      </c>
      <c r="E56" s="7">
        <f>E57+E58</f>
        <v>74120</v>
      </c>
      <c r="F56" s="7">
        <f t="shared" si="0"/>
        <v>100</v>
      </c>
    </row>
    <row r="57" spans="1:6" ht="38.25">
      <c r="A57" s="5" t="s">
        <v>38</v>
      </c>
      <c r="B57" s="5" t="s">
        <v>10</v>
      </c>
      <c r="C57" s="6" t="s">
        <v>70</v>
      </c>
      <c r="D57" s="7">
        <v>10200</v>
      </c>
      <c r="E57" s="7">
        <v>10200</v>
      </c>
      <c r="F57" s="7">
        <f t="shared" si="0"/>
        <v>100</v>
      </c>
    </row>
    <row r="58" spans="1:6" ht="38.25">
      <c r="A58" s="5" t="s">
        <v>40</v>
      </c>
      <c r="B58" s="5" t="s">
        <v>10</v>
      </c>
      <c r="C58" s="6" t="s">
        <v>71</v>
      </c>
      <c r="D58" s="7">
        <v>63920</v>
      </c>
      <c r="E58" s="7">
        <v>63920</v>
      </c>
      <c r="F58" s="7">
        <f t="shared" si="0"/>
        <v>99.999999999999986</v>
      </c>
    </row>
    <row r="59" spans="1:6" ht="38.25">
      <c r="A59" s="5" t="s">
        <v>72</v>
      </c>
      <c r="B59" s="5" t="s">
        <v>10</v>
      </c>
      <c r="C59" s="6" t="s">
        <v>73</v>
      </c>
      <c r="D59" s="7">
        <v>10300</v>
      </c>
      <c r="E59" s="7">
        <v>10300</v>
      </c>
      <c r="F59" s="7">
        <f t="shared" si="0"/>
        <v>100</v>
      </c>
    </row>
    <row r="60" spans="1:6">
      <c r="A60" s="5" t="s">
        <v>60</v>
      </c>
      <c r="B60" s="5" t="s">
        <v>10</v>
      </c>
      <c r="C60" s="6" t="s">
        <v>74</v>
      </c>
      <c r="D60" s="7">
        <v>10300</v>
      </c>
      <c r="E60" s="7">
        <v>10300</v>
      </c>
      <c r="F60" s="7">
        <f t="shared" si="0"/>
        <v>100</v>
      </c>
    </row>
    <row r="61" spans="1:6">
      <c r="A61" s="5" t="s">
        <v>62</v>
      </c>
      <c r="B61" s="5" t="s">
        <v>10</v>
      </c>
      <c r="C61" s="6" t="s">
        <v>75</v>
      </c>
      <c r="D61" s="7">
        <v>10300</v>
      </c>
      <c r="E61" s="7">
        <v>10300</v>
      </c>
      <c r="F61" s="7">
        <f t="shared" si="0"/>
        <v>100</v>
      </c>
    </row>
    <row r="62" spans="1:6" ht="38.25">
      <c r="A62" s="5" t="s">
        <v>76</v>
      </c>
      <c r="B62" s="5" t="s">
        <v>10</v>
      </c>
      <c r="C62" s="6" t="s">
        <v>77</v>
      </c>
      <c r="D62" s="7">
        <f t="shared" ref="D62:E64" si="3">D63</f>
        <v>60000</v>
      </c>
      <c r="E62" s="7">
        <f t="shared" si="3"/>
        <v>60000</v>
      </c>
      <c r="F62" s="7">
        <f t="shared" si="0"/>
        <v>100</v>
      </c>
    </row>
    <row r="63" spans="1:6" ht="38.25">
      <c r="A63" s="5" t="s">
        <v>34</v>
      </c>
      <c r="B63" s="5" t="s">
        <v>10</v>
      </c>
      <c r="C63" s="6" t="s">
        <v>78</v>
      </c>
      <c r="D63" s="7">
        <f t="shared" si="3"/>
        <v>60000</v>
      </c>
      <c r="E63" s="7">
        <f t="shared" si="3"/>
        <v>60000</v>
      </c>
      <c r="F63" s="7">
        <f t="shared" si="0"/>
        <v>100</v>
      </c>
    </row>
    <row r="64" spans="1:6" ht="38.25">
      <c r="A64" s="5" t="s">
        <v>36</v>
      </c>
      <c r="B64" s="5" t="s">
        <v>10</v>
      </c>
      <c r="C64" s="6" t="s">
        <v>79</v>
      </c>
      <c r="D64" s="7">
        <f t="shared" si="3"/>
        <v>60000</v>
      </c>
      <c r="E64" s="7">
        <f t="shared" si="3"/>
        <v>60000</v>
      </c>
      <c r="F64" s="7">
        <f t="shared" si="0"/>
        <v>100</v>
      </c>
    </row>
    <row r="65" spans="1:6" ht="38.25">
      <c r="A65" s="5" t="s">
        <v>40</v>
      </c>
      <c r="B65" s="5" t="s">
        <v>10</v>
      </c>
      <c r="C65" s="6" t="s">
        <v>80</v>
      </c>
      <c r="D65" s="7">
        <v>60000</v>
      </c>
      <c r="E65" s="7">
        <v>60000</v>
      </c>
      <c r="F65" s="7">
        <f t="shared" si="0"/>
        <v>100</v>
      </c>
    </row>
    <row r="66" spans="1:6">
      <c r="A66" s="5" t="s">
        <v>81</v>
      </c>
      <c r="B66" s="5" t="s">
        <v>10</v>
      </c>
      <c r="C66" s="6" t="s">
        <v>82</v>
      </c>
      <c r="D66" s="7">
        <f>D67</f>
        <v>83600</v>
      </c>
      <c r="E66" s="7">
        <f>E67</f>
        <v>83600</v>
      </c>
      <c r="F66" s="7">
        <f t="shared" si="0"/>
        <v>100</v>
      </c>
    </row>
    <row r="67" spans="1:6" ht="25.5">
      <c r="A67" s="5" t="s">
        <v>83</v>
      </c>
      <c r="B67" s="5" t="s">
        <v>10</v>
      </c>
      <c r="C67" s="6" t="s">
        <v>84</v>
      </c>
      <c r="D67" s="7">
        <f>D68</f>
        <v>83600</v>
      </c>
      <c r="E67" s="7">
        <f>E68</f>
        <v>83600</v>
      </c>
      <c r="F67" s="7">
        <f t="shared" si="0"/>
        <v>100</v>
      </c>
    </row>
    <row r="68" spans="1:6" ht="63.75">
      <c r="A68" s="5" t="s">
        <v>85</v>
      </c>
      <c r="B68" s="5" t="s">
        <v>10</v>
      </c>
      <c r="C68" s="6" t="s">
        <v>86</v>
      </c>
      <c r="D68" s="7">
        <f>D69+D73</f>
        <v>83600</v>
      </c>
      <c r="E68" s="7">
        <f>E69+E73</f>
        <v>83600</v>
      </c>
      <c r="F68" s="7">
        <f t="shared" si="0"/>
        <v>100</v>
      </c>
    </row>
    <row r="69" spans="1:6" ht="89.25">
      <c r="A69" s="5" t="s">
        <v>18</v>
      </c>
      <c r="B69" s="5" t="s">
        <v>10</v>
      </c>
      <c r="C69" s="6" t="s">
        <v>87</v>
      </c>
      <c r="D69" s="7">
        <f>D70</f>
        <v>83000</v>
      </c>
      <c r="E69" s="7">
        <f>E70</f>
        <v>83000</v>
      </c>
      <c r="F69" s="7">
        <f t="shared" si="0"/>
        <v>100</v>
      </c>
    </row>
    <row r="70" spans="1:6" ht="38.25">
      <c r="A70" s="5" t="s">
        <v>20</v>
      </c>
      <c r="B70" s="5" t="s">
        <v>10</v>
      </c>
      <c r="C70" s="6" t="s">
        <v>88</v>
      </c>
      <c r="D70" s="7">
        <f>D71+D72</f>
        <v>83000</v>
      </c>
      <c r="E70" s="7">
        <f>E71+E72</f>
        <v>83000</v>
      </c>
      <c r="F70" s="7">
        <f t="shared" si="0"/>
        <v>100</v>
      </c>
    </row>
    <row r="71" spans="1:6" ht="25.5">
      <c r="A71" s="5" t="s">
        <v>22</v>
      </c>
      <c r="B71" s="5" t="s">
        <v>10</v>
      </c>
      <c r="C71" s="6" t="s">
        <v>89</v>
      </c>
      <c r="D71" s="7">
        <v>63748</v>
      </c>
      <c r="E71" s="7">
        <v>63748</v>
      </c>
      <c r="F71" s="7">
        <f t="shared" si="0"/>
        <v>100</v>
      </c>
    </row>
    <row r="72" spans="1:6" ht="63.75">
      <c r="A72" s="5" t="s">
        <v>24</v>
      </c>
      <c r="B72" s="5" t="s">
        <v>10</v>
      </c>
      <c r="C72" s="6" t="s">
        <v>90</v>
      </c>
      <c r="D72" s="7">
        <v>19252</v>
      </c>
      <c r="E72" s="7">
        <v>19252</v>
      </c>
      <c r="F72" s="7">
        <f t="shared" si="0"/>
        <v>100</v>
      </c>
    </row>
    <row r="73" spans="1:6" ht="38.25">
      <c r="A73" s="5" t="s">
        <v>34</v>
      </c>
      <c r="B73" s="5" t="s">
        <v>10</v>
      </c>
      <c r="C73" s="6" t="s">
        <v>91</v>
      </c>
      <c r="D73" s="7">
        <f>D74</f>
        <v>600</v>
      </c>
      <c r="E73" s="7">
        <f>E74</f>
        <v>600</v>
      </c>
      <c r="F73" s="7">
        <f t="shared" si="0"/>
        <v>100</v>
      </c>
    </row>
    <row r="74" spans="1:6" ht="38.25">
      <c r="A74" s="5" t="s">
        <v>36</v>
      </c>
      <c r="B74" s="5" t="s">
        <v>10</v>
      </c>
      <c r="C74" s="6" t="s">
        <v>92</v>
      </c>
      <c r="D74" s="7">
        <f>D75</f>
        <v>600</v>
      </c>
      <c r="E74" s="7">
        <f>E75</f>
        <v>600</v>
      </c>
      <c r="F74" s="7">
        <f t="shared" si="0"/>
        <v>100</v>
      </c>
    </row>
    <row r="75" spans="1:6" ht="38.25">
      <c r="A75" s="5" t="s">
        <v>40</v>
      </c>
      <c r="B75" s="5" t="s">
        <v>10</v>
      </c>
      <c r="C75" s="6" t="s">
        <v>93</v>
      </c>
      <c r="D75" s="7">
        <v>600</v>
      </c>
      <c r="E75" s="7">
        <v>600</v>
      </c>
      <c r="F75" s="7">
        <f t="shared" si="0"/>
        <v>100</v>
      </c>
    </row>
    <row r="76" spans="1:6" ht="38.25">
      <c r="A76" s="5" t="s">
        <v>94</v>
      </c>
      <c r="B76" s="5" t="s">
        <v>10</v>
      </c>
      <c r="C76" s="6" t="s">
        <v>95</v>
      </c>
      <c r="D76" s="7">
        <f>D77+D82</f>
        <v>2000</v>
      </c>
      <c r="E76" s="7"/>
      <c r="F76" s="7">
        <f t="shared" si="0"/>
        <v>0</v>
      </c>
    </row>
    <row r="77" spans="1:6" ht="59.25" customHeight="1">
      <c r="A77" s="5" t="s">
        <v>96</v>
      </c>
      <c r="B77" s="5" t="s">
        <v>10</v>
      </c>
      <c r="C77" s="6" t="s">
        <v>97</v>
      </c>
      <c r="D77" s="7">
        <f>D78</f>
        <v>1000</v>
      </c>
      <c r="E77" s="7"/>
      <c r="F77" s="7">
        <f t="shared" si="0"/>
        <v>0</v>
      </c>
    </row>
    <row r="78" spans="1:6" ht="62.25" customHeight="1">
      <c r="A78" s="5" t="s">
        <v>219</v>
      </c>
      <c r="B78" s="5" t="s">
        <v>10</v>
      </c>
      <c r="C78" s="6" t="s">
        <v>220</v>
      </c>
      <c r="D78" s="7">
        <f>D79</f>
        <v>1000</v>
      </c>
      <c r="E78" s="7"/>
      <c r="F78" s="7">
        <f t="shared" si="0"/>
        <v>0</v>
      </c>
    </row>
    <row r="79" spans="1:6" ht="38.25">
      <c r="A79" s="5" t="s">
        <v>34</v>
      </c>
      <c r="B79" s="5" t="s">
        <v>10</v>
      </c>
      <c r="C79" s="6" t="s">
        <v>224</v>
      </c>
      <c r="D79" s="7">
        <f>D80</f>
        <v>1000</v>
      </c>
      <c r="E79" s="7"/>
      <c r="F79" s="7">
        <f t="shared" si="0"/>
        <v>0</v>
      </c>
    </row>
    <row r="80" spans="1:6" ht="38.25">
      <c r="A80" s="5" t="s">
        <v>36</v>
      </c>
      <c r="B80" s="5" t="s">
        <v>10</v>
      </c>
      <c r="C80" s="6" t="s">
        <v>223</v>
      </c>
      <c r="D80" s="7">
        <f>D81</f>
        <v>1000</v>
      </c>
      <c r="E80" s="7"/>
      <c r="F80" s="7">
        <f t="shared" si="0"/>
        <v>0</v>
      </c>
    </row>
    <row r="81" spans="1:6" ht="38.25">
      <c r="A81" s="5" t="s">
        <v>40</v>
      </c>
      <c r="B81" s="5" t="s">
        <v>10</v>
      </c>
      <c r="C81" s="6" t="s">
        <v>222</v>
      </c>
      <c r="D81" s="7">
        <v>1000</v>
      </c>
      <c r="E81" s="7"/>
      <c r="F81" s="7">
        <f t="shared" si="0"/>
        <v>0</v>
      </c>
    </row>
    <row r="82" spans="1:6" ht="38.25">
      <c r="A82" s="5" t="s">
        <v>221</v>
      </c>
      <c r="B82" s="5" t="s">
        <v>10</v>
      </c>
      <c r="C82" s="6" t="s">
        <v>227</v>
      </c>
      <c r="D82" s="7">
        <f>D83</f>
        <v>1000</v>
      </c>
      <c r="E82" s="7"/>
      <c r="F82" s="7">
        <f t="shared" si="0"/>
        <v>0</v>
      </c>
    </row>
    <row r="83" spans="1:6" ht="38.25">
      <c r="A83" s="5" t="s">
        <v>225</v>
      </c>
      <c r="B83" s="5"/>
      <c r="C83" s="6" t="s">
        <v>226</v>
      </c>
      <c r="D83" s="7">
        <f>D84</f>
        <v>1000</v>
      </c>
      <c r="E83" s="7"/>
      <c r="F83" s="7"/>
    </row>
    <row r="84" spans="1:6" ht="38.25">
      <c r="A84" s="5" t="s">
        <v>34</v>
      </c>
      <c r="B84" s="5" t="s">
        <v>10</v>
      </c>
      <c r="C84" s="6" t="s">
        <v>228</v>
      </c>
      <c r="D84" s="7">
        <f>D85</f>
        <v>1000</v>
      </c>
      <c r="E84" s="7"/>
      <c r="F84" s="7">
        <f t="shared" si="0"/>
        <v>0</v>
      </c>
    </row>
    <row r="85" spans="1:6" ht="38.25">
      <c r="A85" s="5" t="s">
        <v>36</v>
      </c>
      <c r="B85" s="5" t="s">
        <v>10</v>
      </c>
      <c r="C85" s="6" t="s">
        <v>229</v>
      </c>
      <c r="D85" s="7">
        <f>D86</f>
        <v>1000</v>
      </c>
      <c r="E85" s="7"/>
      <c r="F85" s="7">
        <f t="shared" si="0"/>
        <v>0</v>
      </c>
    </row>
    <row r="86" spans="1:6" ht="38.25">
      <c r="A86" s="5" t="s">
        <v>40</v>
      </c>
      <c r="B86" s="5" t="s">
        <v>10</v>
      </c>
      <c r="C86" s="6" t="s">
        <v>230</v>
      </c>
      <c r="D86" s="7">
        <v>1000</v>
      </c>
      <c r="E86" s="7"/>
      <c r="F86" s="7">
        <f t="shared" si="0"/>
        <v>0</v>
      </c>
    </row>
    <row r="87" spans="1:6">
      <c r="A87" s="5" t="s">
        <v>98</v>
      </c>
      <c r="B87" s="5" t="s">
        <v>10</v>
      </c>
      <c r="C87" s="6" t="s">
        <v>99</v>
      </c>
      <c r="D87" s="7">
        <f>D88+D93</f>
        <v>607591.57000000007</v>
      </c>
      <c r="E87" s="7">
        <f>E88+E93</f>
        <v>483822.5</v>
      </c>
      <c r="F87" s="7">
        <f t="shared" ref="F87:F148" si="4">E87/D87%</f>
        <v>79.629561022382177</v>
      </c>
    </row>
    <row r="88" spans="1:6">
      <c r="A88" s="5" t="s">
        <v>100</v>
      </c>
      <c r="B88" s="5" t="s">
        <v>10</v>
      </c>
      <c r="C88" s="6" t="s">
        <v>101</v>
      </c>
      <c r="D88" s="7">
        <f t="shared" ref="D88:E91" si="5">D89</f>
        <v>2500</v>
      </c>
      <c r="E88" s="7">
        <f t="shared" si="5"/>
        <v>2500</v>
      </c>
      <c r="F88" s="7">
        <f t="shared" si="4"/>
        <v>100</v>
      </c>
    </row>
    <row r="89" spans="1:6" ht="38.25">
      <c r="A89" s="5" t="s">
        <v>102</v>
      </c>
      <c r="B89" s="5" t="s">
        <v>10</v>
      </c>
      <c r="C89" s="6" t="s">
        <v>103</v>
      </c>
      <c r="D89" s="7">
        <f t="shared" si="5"/>
        <v>2500</v>
      </c>
      <c r="E89" s="7">
        <f t="shared" si="5"/>
        <v>2500</v>
      </c>
      <c r="F89" s="7">
        <f t="shared" si="4"/>
        <v>100</v>
      </c>
    </row>
    <row r="90" spans="1:6">
      <c r="A90" s="5" t="s">
        <v>42</v>
      </c>
      <c r="B90" s="5" t="s">
        <v>10</v>
      </c>
      <c r="C90" s="6" t="s">
        <v>104</v>
      </c>
      <c r="D90" s="7">
        <f t="shared" si="5"/>
        <v>2500</v>
      </c>
      <c r="E90" s="7">
        <f t="shared" si="5"/>
        <v>2500</v>
      </c>
      <c r="F90" s="7">
        <f t="shared" si="4"/>
        <v>100</v>
      </c>
    </row>
    <row r="91" spans="1:6" ht="63.75">
      <c r="A91" s="5" t="s">
        <v>105</v>
      </c>
      <c r="B91" s="5" t="s">
        <v>10</v>
      </c>
      <c r="C91" s="6" t="s">
        <v>106</v>
      </c>
      <c r="D91" s="7">
        <f t="shared" si="5"/>
        <v>2500</v>
      </c>
      <c r="E91" s="7">
        <f t="shared" si="5"/>
        <v>2500</v>
      </c>
      <c r="F91" s="7">
        <f t="shared" si="4"/>
        <v>100</v>
      </c>
    </row>
    <row r="92" spans="1:6" ht="76.5">
      <c r="A92" s="5" t="s">
        <v>107</v>
      </c>
      <c r="B92" s="5" t="s">
        <v>10</v>
      </c>
      <c r="C92" s="6" t="s">
        <v>108</v>
      </c>
      <c r="D92" s="7">
        <v>2500</v>
      </c>
      <c r="E92" s="7">
        <v>2500</v>
      </c>
      <c r="F92" s="7">
        <f t="shared" si="4"/>
        <v>100</v>
      </c>
    </row>
    <row r="93" spans="1:6">
      <c r="A93" s="5" t="s">
        <v>109</v>
      </c>
      <c r="B93" s="5" t="s">
        <v>10</v>
      </c>
      <c r="C93" s="6" t="s">
        <v>110</v>
      </c>
      <c r="D93" s="7">
        <f>D94+D98</f>
        <v>605091.57000000007</v>
      </c>
      <c r="E93" s="7">
        <f>E94+E98</f>
        <v>481322.5</v>
      </c>
      <c r="F93" s="7">
        <f t="shared" si="4"/>
        <v>79.545398393172121</v>
      </c>
    </row>
    <row r="94" spans="1:6" ht="25.5">
      <c r="A94" s="5" t="s">
        <v>111</v>
      </c>
      <c r="B94" s="5" t="s">
        <v>10</v>
      </c>
      <c r="C94" s="6" t="s">
        <v>112</v>
      </c>
      <c r="D94" s="7">
        <f t="shared" ref="D94:E96" si="6">D95</f>
        <v>106600</v>
      </c>
      <c r="E94" s="7">
        <f t="shared" si="6"/>
        <v>106600</v>
      </c>
      <c r="F94" s="7">
        <f t="shared" si="4"/>
        <v>100</v>
      </c>
    </row>
    <row r="95" spans="1:6" ht="38.25">
      <c r="A95" s="5" t="s">
        <v>34</v>
      </c>
      <c r="B95" s="5" t="s">
        <v>10</v>
      </c>
      <c r="C95" s="6" t="s">
        <v>113</v>
      </c>
      <c r="D95" s="7">
        <f t="shared" si="6"/>
        <v>106600</v>
      </c>
      <c r="E95" s="7">
        <f t="shared" si="6"/>
        <v>106600</v>
      </c>
      <c r="F95" s="7">
        <f t="shared" si="4"/>
        <v>100</v>
      </c>
    </row>
    <row r="96" spans="1:6" ht="38.25">
      <c r="A96" s="5" t="s">
        <v>36</v>
      </c>
      <c r="B96" s="5" t="s">
        <v>10</v>
      </c>
      <c r="C96" s="6" t="s">
        <v>114</v>
      </c>
      <c r="D96" s="7">
        <f t="shared" si="6"/>
        <v>106600</v>
      </c>
      <c r="E96" s="7">
        <f t="shared" si="6"/>
        <v>106600</v>
      </c>
      <c r="F96" s="7">
        <f t="shared" si="4"/>
        <v>100</v>
      </c>
    </row>
    <row r="97" spans="1:6" ht="38.25">
      <c r="A97" s="5" t="s">
        <v>40</v>
      </c>
      <c r="B97" s="5" t="s">
        <v>10</v>
      </c>
      <c r="C97" s="6" t="s">
        <v>115</v>
      </c>
      <c r="D97" s="7">
        <v>106600</v>
      </c>
      <c r="E97" s="7">
        <v>106600</v>
      </c>
      <c r="F97" s="7">
        <f t="shared" si="4"/>
        <v>100</v>
      </c>
    </row>
    <row r="98" spans="1:6" ht="38.25">
      <c r="A98" s="5" t="s">
        <v>116</v>
      </c>
      <c r="B98" s="5" t="s">
        <v>10</v>
      </c>
      <c r="C98" s="6" t="s">
        <v>117</v>
      </c>
      <c r="D98" s="7">
        <f t="shared" ref="D98:E100" si="7">D99</f>
        <v>498491.57</v>
      </c>
      <c r="E98" s="7">
        <f t="shared" si="7"/>
        <v>374722.5</v>
      </c>
      <c r="F98" s="7">
        <f t="shared" si="4"/>
        <v>75.171281231496039</v>
      </c>
    </row>
    <row r="99" spans="1:6" ht="38.25">
      <c r="A99" s="5" t="s">
        <v>34</v>
      </c>
      <c r="B99" s="5" t="s">
        <v>10</v>
      </c>
      <c r="C99" s="6" t="s">
        <v>118</v>
      </c>
      <c r="D99" s="7">
        <f t="shared" si="7"/>
        <v>498491.57</v>
      </c>
      <c r="E99" s="7">
        <f t="shared" si="7"/>
        <v>374722.5</v>
      </c>
      <c r="F99" s="7">
        <f t="shared" si="4"/>
        <v>75.171281231496039</v>
      </c>
    </row>
    <row r="100" spans="1:6" ht="38.25">
      <c r="A100" s="5" t="s">
        <v>36</v>
      </c>
      <c r="B100" s="5" t="s">
        <v>10</v>
      </c>
      <c r="C100" s="6" t="s">
        <v>119</v>
      </c>
      <c r="D100" s="7">
        <f t="shared" si="7"/>
        <v>498491.57</v>
      </c>
      <c r="E100" s="7">
        <f t="shared" si="7"/>
        <v>374722.5</v>
      </c>
      <c r="F100" s="7">
        <f t="shared" si="4"/>
        <v>75.171281231496039</v>
      </c>
    </row>
    <row r="101" spans="1:6" ht="38.25">
      <c r="A101" s="5" t="s">
        <v>40</v>
      </c>
      <c r="B101" s="5" t="s">
        <v>10</v>
      </c>
      <c r="C101" s="6" t="s">
        <v>120</v>
      </c>
      <c r="D101" s="7">
        <v>498491.57</v>
      </c>
      <c r="E101" s="7">
        <v>374722.5</v>
      </c>
      <c r="F101" s="7">
        <f t="shared" si="4"/>
        <v>75.171281231496039</v>
      </c>
    </row>
    <row r="102" spans="1:6" ht="25.5">
      <c r="A102" s="5" t="s">
        <v>121</v>
      </c>
      <c r="B102" s="5" t="s">
        <v>10</v>
      </c>
      <c r="C102" s="6" t="s">
        <v>122</v>
      </c>
      <c r="D102" s="7">
        <f>D103+D112</f>
        <v>3383301.61</v>
      </c>
      <c r="E102" s="7">
        <f>E103+E112</f>
        <v>3382894.61</v>
      </c>
      <c r="F102" s="7">
        <f t="shared" si="4"/>
        <v>99.987970330555299</v>
      </c>
    </row>
    <row r="103" spans="1:6">
      <c r="A103" s="5" t="s">
        <v>123</v>
      </c>
      <c r="B103" s="5" t="s">
        <v>10</v>
      </c>
      <c r="C103" s="6" t="s">
        <v>124</v>
      </c>
      <c r="D103" s="7">
        <f>D104+D108</f>
        <v>3016601.61</v>
      </c>
      <c r="E103" s="7">
        <f>E104+E108</f>
        <v>3016208.61</v>
      </c>
      <c r="F103" s="7">
        <f t="shared" si="4"/>
        <v>99.986972094734114</v>
      </c>
    </row>
    <row r="104" spans="1:6" ht="25.5">
      <c r="A104" s="5" t="s">
        <v>231</v>
      </c>
      <c r="B104" s="5"/>
      <c r="C104" s="6" t="s">
        <v>235</v>
      </c>
      <c r="D104" s="7">
        <f t="shared" ref="D104:E106" si="8">D105</f>
        <v>2842143.61</v>
      </c>
      <c r="E104" s="7">
        <f t="shared" si="8"/>
        <v>2842143.61</v>
      </c>
      <c r="F104" s="7">
        <f t="shared" si="4"/>
        <v>100</v>
      </c>
    </row>
    <row r="105" spans="1:6" ht="38.25">
      <c r="A105" s="5" t="s">
        <v>232</v>
      </c>
      <c r="B105" s="5"/>
      <c r="C105" s="6" t="s">
        <v>236</v>
      </c>
      <c r="D105" s="7">
        <f t="shared" si="8"/>
        <v>2842143.61</v>
      </c>
      <c r="E105" s="7">
        <f t="shared" si="8"/>
        <v>2842143.61</v>
      </c>
      <c r="F105" s="7">
        <f t="shared" si="4"/>
        <v>100</v>
      </c>
    </row>
    <row r="106" spans="1:6">
      <c r="A106" s="5" t="s">
        <v>233</v>
      </c>
      <c r="B106" s="5"/>
      <c r="C106" s="6" t="s">
        <v>237</v>
      </c>
      <c r="D106" s="7">
        <f t="shared" si="8"/>
        <v>2842143.61</v>
      </c>
      <c r="E106" s="7">
        <f t="shared" si="8"/>
        <v>2842143.61</v>
      </c>
      <c r="F106" s="7">
        <f t="shared" si="4"/>
        <v>100</v>
      </c>
    </row>
    <row r="107" spans="1:6" ht="51">
      <c r="A107" s="5" t="s">
        <v>234</v>
      </c>
      <c r="B107" s="5"/>
      <c r="C107" s="6" t="s">
        <v>238</v>
      </c>
      <c r="D107" s="7">
        <v>2842143.61</v>
      </c>
      <c r="E107" s="7">
        <v>2842143.61</v>
      </c>
      <c r="F107" s="7">
        <f t="shared" si="4"/>
        <v>100</v>
      </c>
    </row>
    <row r="108" spans="1:6" ht="25.5">
      <c r="A108" s="5" t="s">
        <v>125</v>
      </c>
      <c r="B108" s="5" t="s">
        <v>10</v>
      </c>
      <c r="C108" s="6" t="s">
        <v>126</v>
      </c>
      <c r="D108" s="7">
        <f t="shared" ref="D108:E110" si="9">D109</f>
        <v>174458</v>
      </c>
      <c r="E108" s="7">
        <f t="shared" si="9"/>
        <v>174065</v>
      </c>
      <c r="F108" s="7">
        <f t="shared" si="4"/>
        <v>99.774730880785057</v>
      </c>
    </row>
    <row r="109" spans="1:6" ht="38.25">
      <c r="A109" s="5" t="s">
        <v>34</v>
      </c>
      <c r="B109" s="5" t="s">
        <v>10</v>
      </c>
      <c r="C109" s="6" t="s">
        <v>127</v>
      </c>
      <c r="D109" s="7">
        <f t="shared" si="9"/>
        <v>174458</v>
      </c>
      <c r="E109" s="7">
        <f t="shared" si="9"/>
        <v>174065</v>
      </c>
      <c r="F109" s="7">
        <f t="shared" si="4"/>
        <v>99.774730880785057</v>
      </c>
    </row>
    <row r="110" spans="1:6" ht="38.25">
      <c r="A110" s="5" t="s">
        <v>36</v>
      </c>
      <c r="B110" s="5" t="s">
        <v>10</v>
      </c>
      <c r="C110" s="6" t="s">
        <v>128</v>
      </c>
      <c r="D110" s="7">
        <f t="shared" si="9"/>
        <v>174458</v>
      </c>
      <c r="E110" s="7">
        <f t="shared" si="9"/>
        <v>174065</v>
      </c>
      <c r="F110" s="7">
        <f t="shared" si="4"/>
        <v>99.774730880785057</v>
      </c>
    </row>
    <row r="111" spans="1:6" ht="38.25">
      <c r="A111" s="5" t="s">
        <v>40</v>
      </c>
      <c r="B111" s="5"/>
      <c r="C111" s="6" t="s">
        <v>129</v>
      </c>
      <c r="D111" s="7">
        <v>174458</v>
      </c>
      <c r="E111" s="7">
        <v>174065</v>
      </c>
      <c r="F111" s="7">
        <f t="shared" si="4"/>
        <v>99.774730880785057</v>
      </c>
    </row>
    <row r="112" spans="1:6">
      <c r="A112" s="5" t="s">
        <v>130</v>
      </c>
      <c r="B112" s="5" t="s">
        <v>10</v>
      </c>
      <c r="C112" s="6" t="s">
        <v>131</v>
      </c>
      <c r="D112" s="7">
        <f>D113+D117+D121+D125</f>
        <v>366700</v>
      </c>
      <c r="E112" s="7">
        <f>E113+E117+E121+E125</f>
        <v>366686</v>
      </c>
      <c r="F112" s="7">
        <f t="shared" si="4"/>
        <v>99.996182165257707</v>
      </c>
    </row>
    <row r="113" spans="1:6" ht="25.5">
      <c r="A113" s="5" t="s">
        <v>132</v>
      </c>
      <c r="B113" s="5" t="s">
        <v>10</v>
      </c>
      <c r="C113" s="6" t="s">
        <v>133</v>
      </c>
      <c r="D113" s="7">
        <f t="shared" ref="D113:E115" si="10">D114</f>
        <v>30600</v>
      </c>
      <c r="E113" s="7">
        <f t="shared" si="10"/>
        <v>30600</v>
      </c>
      <c r="F113" s="7">
        <f t="shared" si="4"/>
        <v>100</v>
      </c>
    </row>
    <row r="114" spans="1:6" ht="38.25">
      <c r="A114" s="5" t="s">
        <v>34</v>
      </c>
      <c r="B114" s="5" t="s">
        <v>10</v>
      </c>
      <c r="C114" s="6" t="s">
        <v>134</v>
      </c>
      <c r="D114" s="7">
        <f t="shared" si="10"/>
        <v>30600</v>
      </c>
      <c r="E114" s="7">
        <f t="shared" si="10"/>
        <v>30600</v>
      </c>
      <c r="F114" s="7">
        <f t="shared" si="4"/>
        <v>100</v>
      </c>
    </row>
    <row r="115" spans="1:6" ht="38.25">
      <c r="A115" s="5" t="s">
        <v>36</v>
      </c>
      <c r="B115" s="5" t="s">
        <v>10</v>
      </c>
      <c r="C115" s="6" t="s">
        <v>135</v>
      </c>
      <c r="D115" s="7">
        <f t="shared" si="10"/>
        <v>30600</v>
      </c>
      <c r="E115" s="7">
        <f t="shared" si="10"/>
        <v>30600</v>
      </c>
      <c r="F115" s="7">
        <f t="shared" si="4"/>
        <v>100</v>
      </c>
    </row>
    <row r="116" spans="1:6" ht="38.25">
      <c r="A116" s="5" t="s">
        <v>40</v>
      </c>
      <c r="B116" s="5" t="s">
        <v>10</v>
      </c>
      <c r="C116" s="6" t="s">
        <v>136</v>
      </c>
      <c r="D116" s="7">
        <v>30600</v>
      </c>
      <c r="E116" s="7">
        <v>30600</v>
      </c>
      <c r="F116" s="7">
        <f t="shared" si="4"/>
        <v>100</v>
      </c>
    </row>
    <row r="117" spans="1:6" ht="25.5">
      <c r="A117" s="5" t="s">
        <v>137</v>
      </c>
      <c r="B117" s="5" t="s">
        <v>10</v>
      </c>
      <c r="C117" s="6" t="s">
        <v>138</v>
      </c>
      <c r="D117" s="7">
        <f t="shared" ref="D117:E119" si="11">D118</f>
        <v>50000</v>
      </c>
      <c r="E117" s="7">
        <f t="shared" si="11"/>
        <v>49987</v>
      </c>
      <c r="F117" s="7">
        <f t="shared" si="4"/>
        <v>99.974000000000004</v>
      </c>
    </row>
    <row r="118" spans="1:6" ht="38.25">
      <c r="A118" s="5" t="s">
        <v>34</v>
      </c>
      <c r="B118" s="5" t="s">
        <v>10</v>
      </c>
      <c r="C118" s="6" t="s">
        <v>139</v>
      </c>
      <c r="D118" s="7">
        <f t="shared" si="11"/>
        <v>50000</v>
      </c>
      <c r="E118" s="7">
        <f t="shared" si="11"/>
        <v>49987</v>
      </c>
      <c r="F118" s="7">
        <f t="shared" si="4"/>
        <v>99.974000000000004</v>
      </c>
    </row>
    <row r="119" spans="1:6" ht="38.25">
      <c r="A119" s="5" t="s">
        <v>36</v>
      </c>
      <c r="B119" s="5" t="s">
        <v>10</v>
      </c>
      <c r="C119" s="6" t="s">
        <v>140</v>
      </c>
      <c r="D119" s="7">
        <f t="shared" si="11"/>
        <v>50000</v>
      </c>
      <c r="E119" s="7">
        <f t="shared" si="11"/>
        <v>49987</v>
      </c>
      <c r="F119" s="7">
        <f t="shared" si="4"/>
        <v>99.974000000000004</v>
      </c>
    </row>
    <row r="120" spans="1:6" ht="38.25">
      <c r="A120" s="5" t="s">
        <v>40</v>
      </c>
      <c r="B120" s="5" t="s">
        <v>10</v>
      </c>
      <c r="C120" s="6" t="s">
        <v>141</v>
      </c>
      <c r="D120" s="7">
        <v>50000</v>
      </c>
      <c r="E120" s="7">
        <v>49987</v>
      </c>
      <c r="F120" s="7">
        <f t="shared" si="4"/>
        <v>99.974000000000004</v>
      </c>
    </row>
    <row r="121" spans="1:6">
      <c r="A121" s="5" t="s">
        <v>142</v>
      </c>
      <c r="B121" s="5" t="s">
        <v>10</v>
      </c>
      <c r="C121" s="6" t="s">
        <v>143</v>
      </c>
      <c r="D121" s="7">
        <f t="shared" ref="D121:E123" si="12">D122</f>
        <v>136100</v>
      </c>
      <c r="E121" s="7">
        <f t="shared" si="12"/>
        <v>136099</v>
      </c>
      <c r="F121" s="7">
        <f t="shared" si="4"/>
        <v>99.999265246142542</v>
      </c>
    </row>
    <row r="122" spans="1:6" ht="38.25">
      <c r="A122" s="5" t="s">
        <v>34</v>
      </c>
      <c r="B122" s="5" t="s">
        <v>10</v>
      </c>
      <c r="C122" s="6" t="s">
        <v>144</v>
      </c>
      <c r="D122" s="7">
        <f t="shared" si="12"/>
        <v>136100</v>
      </c>
      <c r="E122" s="7">
        <f t="shared" si="12"/>
        <v>136099</v>
      </c>
      <c r="F122" s="7">
        <f t="shared" si="4"/>
        <v>99.999265246142542</v>
      </c>
    </row>
    <row r="123" spans="1:6" ht="38.25">
      <c r="A123" s="5" t="s">
        <v>36</v>
      </c>
      <c r="B123" s="5" t="s">
        <v>10</v>
      </c>
      <c r="C123" s="6" t="s">
        <v>145</v>
      </c>
      <c r="D123" s="7">
        <f t="shared" si="12"/>
        <v>136100</v>
      </c>
      <c r="E123" s="7">
        <f t="shared" si="12"/>
        <v>136099</v>
      </c>
      <c r="F123" s="7">
        <f t="shared" si="4"/>
        <v>99.999265246142542</v>
      </c>
    </row>
    <row r="124" spans="1:6" ht="38.25">
      <c r="A124" s="5" t="s">
        <v>40</v>
      </c>
      <c r="B124" s="5" t="s">
        <v>10</v>
      </c>
      <c r="C124" s="6" t="s">
        <v>146</v>
      </c>
      <c r="D124" s="7">
        <v>136100</v>
      </c>
      <c r="E124" s="7">
        <v>136099</v>
      </c>
      <c r="F124" s="7">
        <f t="shared" si="4"/>
        <v>99.999265246142542</v>
      </c>
    </row>
    <row r="125" spans="1:6">
      <c r="A125" s="5" t="s">
        <v>239</v>
      </c>
      <c r="B125" s="5"/>
      <c r="C125" s="6" t="s">
        <v>240</v>
      </c>
      <c r="D125" s="7">
        <f t="shared" ref="D125:E127" si="13">D126</f>
        <v>150000</v>
      </c>
      <c r="E125" s="7">
        <f t="shared" si="13"/>
        <v>150000</v>
      </c>
      <c r="F125" s="7">
        <f t="shared" si="4"/>
        <v>100</v>
      </c>
    </row>
    <row r="126" spans="1:6" ht="38.25">
      <c r="A126" s="5" t="s">
        <v>34</v>
      </c>
      <c r="B126" s="5"/>
      <c r="C126" s="6" t="s">
        <v>241</v>
      </c>
      <c r="D126" s="7">
        <f t="shared" si="13"/>
        <v>150000</v>
      </c>
      <c r="E126" s="7">
        <f t="shared" si="13"/>
        <v>150000</v>
      </c>
      <c r="F126" s="7">
        <f t="shared" si="4"/>
        <v>100</v>
      </c>
    </row>
    <row r="127" spans="1:6" ht="38.25">
      <c r="A127" s="5" t="s">
        <v>36</v>
      </c>
      <c r="B127" s="5"/>
      <c r="C127" s="6" t="s">
        <v>242</v>
      </c>
      <c r="D127" s="7">
        <f t="shared" si="13"/>
        <v>150000</v>
      </c>
      <c r="E127" s="7">
        <f t="shared" si="13"/>
        <v>150000</v>
      </c>
      <c r="F127" s="7">
        <f t="shared" si="4"/>
        <v>100</v>
      </c>
    </row>
    <row r="128" spans="1:6" ht="38.25">
      <c r="A128" s="5" t="s">
        <v>40</v>
      </c>
      <c r="B128" s="5"/>
      <c r="C128" s="6" t="s">
        <v>243</v>
      </c>
      <c r="D128" s="7">
        <v>150000</v>
      </c>
      <c r="E128" s="7">
        <v>150000</v>
      </c>
      <c r="F128" s="7">
        <f t="shared" si="4"/>
        <v>100</v>
      </c>
    </row>
    <row r="129" spans="1:6" ht="25.5">
      <c r="A129" s="5" t="s">
        <v>245</v>
      </c>
      <c r="B129" s="5"/>
      <c r="C129" s="6" t="s">
        <v>246</v>
      </c>
      <c r="D129" s="7">
        <f>D130+D134</f>
        <v>17300</v>
      </c>
      <c r="E129" s="7">
        <f>E130+E134</f>
        <v>17300</v>
      </c>
      <c r="F129" s="7">
        <f t="shared" si="4"/>
        <v>100</v>
      </c>
    </row>
    <row r="130" spans="1:6" ht="102">
      <c r="A130" s="5" t="s">
        <v>244</v>
      </c>
      <c r="B130" s="5"/>
      <c r="C130" s="6" t="s">
        <v>247</v>
      </c>
      <c r="D130" s="7">
        <f t="shared" ref="D130:E132" si="14">D131</f>
        <v>16400</v>
      </c>
      <c r="E130" s="7">
        <f t="shared" si="14"/>
        <v>16400</v>
      </c>
      <c r="F130" s="7">
        <f t="shared" si="4"/>
        <v>100</v>
      </c>
    </row>
    <row r="131" spans="1:6" ht="38.25">
      <c r="A131" s="5" t="s">
        <v>34</v>
      </c>
      <c r="B131" s="5"/>
      <c r="C131" s="6" t="s">
        <v>248</v>
      </c>
      <c r="D131" s="7">
        <f t="shared" si="14"/>
        <v>16400</v>
      </c>
      <c r="E131" s="7">
        <f t="shared" si="14"/>
        <v>16400</v>
      </c>
      <c r="F131" s="7">
        <f t="shared" si="4"/>
        <v>100</v>
      </c>
    </row>
    <row r="132" spans="1:6" ht="38.25">
      <c r="A132" s="5" t="s">
        <v>36</v>
      </c>
      <c r="B132" s="5"/>
      <c r="C132" s="6" t="s">
        <v>249</v>
      </c>
      <c r="D132" s="7">
        <f t="shared" si="14"/>
        <v>16400</v>
      </c>
      <c r="E132" s="7">
        <f t="shared" si="14"/>
        <v>16400</v>
      </c>
      <c r="F132" s="7">
        <f t="shared" si="4"/>
        <v>100</v>
      </c>
    </row>
    <row r="133" spans="1:6" ht="38.25">
      <c r="A133" s="5" t="s">
        <v>40</v>
      </c>
      <c r="B133" s="5"/>
      <c r="C133" s="6" t="s">
        <v>250</v>
      </c>
      <c r="D133" s="7">
        <v>16400</v>
      </c>
      <c r="E133" s="7">
        <v>16400</v>
      </c>
      <c r="F133" s="7">
        <f t="shared" si="4"/>
        <v>100</v>
      </c>
    </row>
    <row r="134" spans="1:6" ht="38.25">
      <c r="A134" s="5" t="s">
        <v>251</v>
      </c>
      <c r="B134" s="5"/>
      <c r="C134" s="6" t="s">
        <v>252</v>
      </c>
      <c r="D134" s="7">
        <f t="shared" ref="D134:E136" si="15">D135</f>
        <v>900</v>
      </c>
      <c r="E134" s="7">
        <f t="shared" si="15"/>
        <v>900</v>
      </c>
      <c r="F134" s="7">
        <f t="shared" si="4"/>
        <v>100</v>
      </c>
    </row>
    <row r="135" spans="1:6" ht="38.25">
      <c r="A135" s="5" t="s">
        <v>34</v>
      </c>
      <c r="B135" s="5"/>
      <c r="C135" s="6" t="s">
        <v>253</v>
      </c>
      <c r="D135" s="7">
        <f t="shared" si="15"/>
        <v>900</v>
      </c>
      <c r="E135" s="7">
        <f t="shared" si="15"/>
        <v>900</v>
      </c>
      <c r="F135" s="7">
        <f t="shared" si="4"/>
        <v>100</v>
      </c>
    </row>
    <row r="136" spans="1:6" ht="38.25">
      <c r="A136" s="5" t="s">
        <v>36</v>
      </c>
      <c r="B136" s="5"/>
      <c r="C136" s="6" t="s">
        <v>254</v>
      </c>
      <c r="D136" s="7">
        <f t="shared" si="15"/>
        <v>900</v>
      </c>
      <c r="E136" s="7">
        <f t="shared" si="15"/>
        <v>900</v>
      </c>
      <c r="F136" s="7">
        <f t="shared" si="4"/>
        <v>100</v>
      </c>
    </row>
    <row r="137" spans="1:6" ht="38.25">
      <c r="A137" s="5" t="s">
        <v>40</v>
      </c>
      <c r="B137" s="5"/>
      <c r="C137" s="6" t="s">
        <v>255</v>
      </c>
      <c r="D137" s="7">
        <v>900</v>
      </c>
      <c r="E137" s="7">
        <v>900</v>
      </c>
      <c r="F137" s="7">
        <f t="shared" si="4"/>
        <v>100</v>
      </c>
    </row>
    <row r="138" spans="1:6">
      <c r="A138" s="5" t="s">
        <v>147</v>
      </c>
      <c r="B138" s="5" t="s">
        <v>10</v>
      </c>
      <c r="C138" s="6" t="s">
        <v>148</v>
      </c>
      <c r="D138" s="7">
        <f t="shared" ref="D138:E142" si="16">D139</f>
        <v>10300</v>
      </c>
      <c r="E138" s="7">
        <f t="shared" si="16"/>
        <v>10300</v>
      </c>
      <c r="F138" s="7">
        <f t="shared" si="4"/>
        <v>100</v>
      </c>
    </row>
    <row r="139" spans="1:6">
      <c r="A139" s="5" t="s">
        <v>149</v>
      </c>
      <c r="B139" s="5" t="s">
        <v>10</v>
      </c>
      <c r="C139" s="6" t="s">
        <v>150</v>
      </c>
      <c r="D139" s="7">
        <f t="shared" si="16"/>
        <v>10300</v>
      </c>
      <c r="E139" s="7">
        <f t="shared" si="16"/>
        <v>10300</v>
      </c>
      <c r="F139" s="7">
        <f t="shared" si="4"/>
        <v>100</v>
      </c>
    </row>
    <row r="140" spans="1:6" ht="38.25">
      <c r="A140" s="5" t="s">
        <v>151</v>
      </c>
      <c r="B140" s="5" t="s">
        <v>10</v>
      </c>
      <c r="C140" s="6" t="s">
        <v>152</v>
      </c>
      <c r="D140" s="7">
        <f t="shared" si="16"/>
        <v>10300</v>
      </c>
      <c r="E140" s="7">
        <f t="shared" si="16"/>
        <v>10300</v>
      </c>
      <c r="F140" s="7">
        <f t="shared" si="4"/>
        <v>100</v>
      </c>
    </row>
    <row r="141" spans="1:6" ht="38.25">
      <c r="A141" s="5" t="s">
        <v>34</v>
      </c>
      <c r="B141" s="5" t="s">
        <v>10</v>
      </c>
      <c r="C141" s="6" t="s">
        <v>153</v>
      </c>
      <c r="D141" s="7">
        <f t="shared" si="16"/>
        <v>10300</v>
      </c>
      <c r="E141" s="7">
        <f t="shared" si="16"/>
        <v>10300</v>
      </c>
      <c r="F141" s="7">
        <f t="shared" si="4"/>
        <v>100</v>
      </c>
    </row>
    <row r="142" spans="1:6" ht="38.25">
      <c r="A142" s="5" t="s">
        <v>36</v>
      </c>
      <c r="B142" s="5" t="s">
        <v>10</v>
      </c>
      <c r="C142" s="6" t="s">
        <v>154</v>
      </c>
      <c r="D142" s="7">
        <f t="shared" si="16"/>
        <v>10300</v>
      </c>
      <c r="E142" s="7">
        <f t="shared" si="16"/>
        <v>10300</v>
      </c>
      <c r="F142" s="7">
        <f t="shared" si="4"/>
        <v>100</v>
      </c>
    </row>
    <row r="143" spans="1:6" ht="38.25">
      <c r="A143" s="5" t="s">
        <v>40</v>
      </c>
      <c r="B143" s="5" t="s">
        <v>10</v>
      </c>
      <c r="C143" s="6" t="s">
        <v>155</v>
      </c>
      <c r="D143" s="7">
        <v>10300</v>
      </c>
      <c r="E143" s="7">
        <v>10300</v>
      </c>
      <c r="F143" s="7">
        <f t="shared" si="4"/>
        <v>100</v>
      </c>
    </row>
    <row r="144" spans="1:6">
      <c r="A144" s="5" t="s">
        <v>156</v>
      </c>
      <c r="B144" s="5" t="s">
        <v>10</v>
      </c>
      <c r="C144" s="6" t="s">
        <v>157</v>
      </c>
      <c r="D144" s="7">
        <f>D145</f>
        <v>4779135.33</v>
      </c>
      <c r="E144" s="7">
        <f>E145</f>
        <v>4760423.2699999996</v>
      </c>
      <c r="F144" s="7">
        <f t="shared" si="4"/>
        <v>99.608463483288702</v>
      </c>
    </row>
    <row r="145" spans="1:6">
      <c r="A145" s="5" t="s">
        <v>158</v>
      </c>
      <c r="B145" s="5" t="s">
        <v>10</v>
      </c>
      <c r="C145" s="6" t="s">
        <v>159</v>
      </c>
      <c r="D145" s="7">
        <f>D146+D150+D154+D158+D162+D175</f>
        <v>4779135.33</v>
      </c>
      <c r="E145" s="7">
        <f>E146+E150+E154+E158+E162+E175</f>
        <v>4760423.2699999996</v>
      </c>
      <c r="F145" s="7">
        <f t="shared" si="4"/>
        <v>99.608463483288702</v>
      </c>
    </row>
    <row r="146" spans="1:6" ht="38.25">
      <c r="A146" s="5" t="s">
        <v>160</v>
      </c>
      <c r="B146" s="5" t="s">
        <v>10</v>
      </c>
      <c r="C146" s="6" t="s">
        <v>161</v>
      </c>
      <c r="D146" s="7">
        <f t="shared" ref="D146:E148" si="17">D147</f>
        <v>1067338.46</v>
      </c>
      <c r="E146" s="7">
        <f t="shared" si="17"/>
        <v>1067338.46</v>
      </c>
      <c r="F146" s="7">
        <f t="shared" si="4"/>
        <v>100</v>
      </c>
    </row>
    <row r="147" spans="1:6" ht="38.25">
      <c r="A147" s="5" t="s">
        <v>34</v>
      </c>
      <c r="B147" s="5" t="s">
        <v>10</v>
      </c>
      <c r="C147" s="6" t="s">
        <v>162</v>
      </c>
      <c r="D147" s="7">
        <f t="shared" si="17"/>
        <v>1067338.46</v>
      </c>
      <c r="E147" s="7">
        <f t="shared" si="17"/>
        <v>1067338.46</v>
      </c>
      <c r="F147" s="7">
        <f>E147/D147%</f>
        <v>100</v>
      </c>
    </row>
    <row r="148" spans="1:6" ht="38.25">
      <c r="A148" s="5" t="s">
        <v>36</v>
      </c>
      <c r="B148" s="5" t="s">
        <v>10</v>
      </c>
      <c r="C148" s="6" t="s">
        <v>163</v>
      </c>
      <c r="D148" s="7">
        <f t="shared" si="17"/>
        <v>1067338.46</v>
      </c>
      <c r="E148" s="7">
        <f t="shared" si="17"/>
        <v>1067338.46</v>
      </c>
      <c r="F148" s="7">
        <f t="shared" si="4"/>
        <v>100</v>
      </c>
    </row>
    <row r="149" spans="1:6" ht="38.25">
      <c r="A149" s="5" t="s">
        <v>40</v>
      </c>
      <c r="B149" s="5" t="s">
        <v>10</v>
      </c>
      <c r="C149" s="6" t="s">
        <v>164</v>
      </c>
      <c r="D149" s="7">
        <v>1067338.46</v>
      </c>
      <c r="E149" s="7">
        <v>1067338.46</v>
      </c>
      <c r="F149" s="7">
        <f t="shared" ref="F149:F189" si="18">E149/D149%</f>
        <v>100</v>
      </c>
    </row>
    <row r="150" spans="1:6" ht="51">
      <c r="A150" s="5" t="s">
        <v>165</v>
      </c>
      <c r="B150" s="5" t="s">
        <v>10</v>
      </c>
      <c r="C150" s="6" t="s">
        <v>166</v>
      </c>
      <c r="D150" s="7">
        <f t="shared" ref="D150:E152" si="19">D151</f>
        <v>320467.69</v>
      </c>
      <c r="E150" s="7">
        <f t="shared" si="19"/>
        <v>320201.53999999998</v>
      </c>
      <c r="F150" s="7">
        <f t="shared" si="18"/>
        <v>99.916949505892461</v>
      </c>
    </row>
    <row r="151" spans="1:6" ht="38.25">
      <c r="A151" s="5" t="s">
        <v>34</v>
      </c>
      <c r="B151" s="5" t="s">
        <v>10</v>
      </c>
      <c r="C151" s="6" t="s">
        <v>167</v>
      </c>
      <c r="D151" s="7">
        <f t="shared" si="19"/>
        <v>320467.69</v>
      </c>
      <c r="E151" s="7">
        <f t="shared" si="19"/>
        <v>320201.53999999998</v>
      </c>
      <c r="F151" s="7">
        <f t="shared" si="18"/>
        <v>99.916949505892461</v>
      </c>
    </row>
    <row r="152" spans="1:6" ht="38.25">
      <c r="A152" s="5" t="s">
        <v>36</v>
      </c>
      <c r="B152" s="5" t="s">
        <v>10</v>
      </c>
      <c r="C152" s="6" t="s">
        <v>168</v>
      </c>
      <c r="D152" s="7">
        <f t="shared" si="19"/>
        <v>320467.69</v>
      </c>
      <c r="E152" s="7">
        <f t="shared" si="19"/>
        <v>320201.53999999998</v>
      </c>
      <c r="F152" s="7">
        <f t="shared" si="18"/>
        <v>99.916949505892461</v>
      </c>
    </row>
    <row r="153" spans="1:6" ht="38.25">
      <c r="A153" s="5" t="s">
        <v>40</v>
      </c>
      <c r="B153" s="5" t="s">
        <v>10</v>
      </c>
      <c r="C153" s="6" t="s">
        <v>169</v>
      </c>
      <c r="D153" s="7">
        <v>320467.69</v>
      </c>
      <c r="E153" s="7">
        <v>320201.53999999998</v>
      </c>
      <c r="F153" s="7">
        <f>E153/D153%</f>
        <v>99.916949505892461</v>
      </c>
    </row>
    <row r="154" spans="1:6" ht="38.25">
      <c r="A154" s="5" t="s">
        <v>262</v>
      </c>
      <c r="B154" s="5"/>
      <c r="C154" s="6" t="s">
        <v>261</v>
      </c>
      <c r="D154" s="7">
        <f t="shared" ref="D154:E156" si="20">D155</f>
        <v>399119</v>
      </c>
      <c r="E154" s="7">
        <f t="shared" si="20"/>
        <v>399119</v>
      </c>
      <c r="F154" s="7">
        <f t="shared" ref="F154:F157" si="21">E154/D154%</f>
        <v>100</v>
      </c>
    </row>
    <row r="155" spans="1:6" ht="38.25">
      <c r="A155" s="5" t="s">
        <v>34</v>
      </c>
      <c r="B155" s="5"/>
      <c r="C155" s="6" t="s">
        <v>263</v>
      </c>
      <c r="D155" s="7">
        <f t="shared" si="20"/>
        <v>399119</v>
      </c>
      <c r="E155" s="7">
        <f t="shared" si="20"/>
        <v>399119</v>
      </c>
      <c r="F155" s="7">
        <f t="shared" si="21"/>
        <v>100</v>
      </c>
    </row>
    <row r="156" spans="1:6" ht="38.25">
      <c r="A156" s="5" t="s">
        <v>36</v>
      </c>
      <c r="B156" s="5"/>
      <c r="C156" s="6" t="s">
        <v>264</v>
      </c>
      <c r="D156" s="7">
        <f t="shared" si="20"/>
        <v>399119</v>
      </c>
      <c r="E156" s="7">
        <f t="shared" si="20"/>
        <v>399119</v>
      </c>
      <c r="F156" s="7">
        <f t="shared" si="21"/>
        <v>100</v>
      </c>
    </row>
    <row r="157" spans="1:6" ht="38.25">
      <c r="A157" s="5" t="s">
        <v>40</v>
      </c>
      <c r="B157" s="5"/>
      <c r="C157" s="6" t="s">
        <v>265</v>
      </c>
      <c r="D157" s="7">
        <v>399119</v>
      </c>
      <c r="E157" s="7">
        <v>399119</v>
      </c>
      <c r="F157" s="7">
        <f t="shared" si="21"/>
        <v>100</v>
      </c>
    </row>
    <row r="158" spans="1:6" ht="51">
      <c r="A158" s="5" t="s">
        <v>256</v>
      </c>
      <c r="B158" s="5" t="s">
        <v>10</v>
      </c>
      <c r="C158" s="6" t="s">
        <v>257</v>
      </c>
      <c r="D158" s="7">
        <f t="shared" ref="D158:E160" si="22">D159</f>
        <v>4200</v>
      </c>
      <c r="E158" s="7">
        <f t="shared" si="22"/>
        <v>4200</v>
      </c>
      <c r="F158" s="7">
        <f t="shared" si="18"/>
        <v>100</v>
      </c>
    </row>
    <row r="159" spans="1:6" ht="38.25">
      <c r="A159" s="5" t="s">
        <v>34</v>
      </c>
      <c r="B159" s="5" t="s">
        <v>10</v>
      </c>
      <c r="C159" s="6" t="s">
        <v>258</v>
      </c>
      <c r="D159" s="7">
        <f t="shared" si="22"/>
        <v>4200</v>
      </c>
      <c r="E159" s="7">
        <f t="shared" si="22"/>
        <v>4200</v>
      </c>
      <c r="F159" s="7">
        <f t="shared" si="18"/>
        <v>100</v>
      </c>
    </row>
    <row r="160" spans="1:6" ht="38.25">
      <c r="A160" s="5" t="s">
        <v>36</v>
      </c>
      <c r="B160" s="5" t="s">
        <v>10</v>
      </c>
      <c r="C160" s="6" t="s">
        <v>259</v>
      </c>
      <c r="D160" s="7">
        <f t="shared" si="22"/>
        <v>4200</v>
      </c>
      <c r="E160" s="7">
        <f t="shared" si="22"/>
        <v>4200</v>
      </c>
      <c r="F160" s="7">
        <f t="shared" si="18"/>
        <v>100</v>
      </c>
    </row>
    <row r="161" spans="1:6" ht="38.25">
      <c r="A161" s="5" t="s">
        <v>40</v>
      </c>
      <c r="B161" s="5" t="s">
        <v>10</v>
      </c>
      <c r="C161" s="6" t="s">
        <v>260</v>
      </c>
      <c r="D161" s="7">
        <v>4200</v>
      </c>
      <c r="E161" s="7">
        <v>4200</v>
      </c>
      <c r="F161" s="7">
        <f t="shared" si="18"/>
        <v>100</v>
      </c>
    </row>
    <row r="162" spans="1:6" ht="38.25">
      <c r="A162" s="5" t="s">
        <v>170</v>
      </c>
      <c r="B162" s="5" t="s">
        <v>10</v>
      </c>
      <c r="C162" s="6" t="s">
        <v>171</v>
      </c>
      <c r="D162" s="7">
        <f>D163+D167+D171</f>
        <v>874874.39</v>
      </c>
      <c r="E162" s="7">
        <f>E163+E167+E171</f>
        <v>856428.48</v>
      </c>
      <c r="F162" s="7">
        <f t="shared" si="18"/>
        <v>97.891593329186378</v>
      </c>
    </row>
    <row r="163" spans="1:6" ht="89.25">
      <c r="A163" s="5" t="s">
        <v>18</v>
      </c>
      <c r="B163" s="5" t="s">
        <v>10</v>
      </c>
      <c r="C163" s="6" t="s">
        <v>172</v>
      </c>
      <c r="D163" s="7">
        <f>D164</f>
        <v>8000</v>
      </c>
      <c r="E163" s="7">
        <f>E164</f>
        <v>8000</v>
      </c>
      <c r="F163" s="7">
        <f t="shared" si="18"/>
        <v>100</v>
      </c>
    </row>
    <row r="164" spans="1:6" ht="25.5">
      <c r="A164" s="5" t="s">
        <v>173</v>
      </c>
      <c r="B164" s="5" t="s">
        <v>10</v>
      </c>
      <c r="C164" s="6" t="s">
        <v>174</v>
      </c>
      <c r="D164" s="7">
        <f>D165+D166</f>
        <v>8000</v>
      </c>
      <c r="E164" s="7">
        <f>E165+E166</f>
        <v>8000</v>
      </c>
      <c r="F164" s="7">
        <f t="shared" si="18"/>
        <v>100</v>
      </c>
    </row>
    <row r="165" spans="1:6">
      <c r="A165" s="5" t="s">
        <v>175</v>
      </c>
      <c r="B165" s="5" t="s">
        <v>10</v>
      </c>
      <c r="C165" s="6" t="s">
        <v>176</v>
      </c>
      <c r="D165" s="7">
        <v>8000</v>
      </c>
      <c r="E165" s="7">
        <v>8000</v>
      </c>
      <c r="F165" s="7">
        <f t="shared" si="18"/>
        <v>100</v>
      </c>
    </row>
    <row r="166" spans="1:6" ht="51">
      <c r="A166" s="5" t="s">
        <v>177</v>
      </c>
      <c r="B166" s="5" t="s">
        <v>10</v>
      </c>
      <c r="C166" s="6" t="s">
        <v>178</v>
      </c>
      <c r="D166" s="7"/>
      <c r="E166" s="7"/>
      <c r="F166" s="7"/>
    </row>
    <row r="167" spans="1:6" ht="38.25">
      <c r="A167" s="5" t="s">
        <v>34</v>
      </c>
      <c r="B167" s="5" t="s">
        <v>10</v>
      </c>
      <c r="C167" s="6" t="s">
        <v>179</v>
      </c>
      <c r="D167" s="7">
        <f>D168</f>
        <v>864094.39</v>
      </c>
      <c r="E167" s="7">
        <f>E168</f>
        <v>845648.79</v>
      </c>
      <c r="F167" s="7">
        <f t="shared" si="18"/>
        <v>97.865325800807483</v>
      </c>
    </row>
    <row r="168" spans="1:6" ht="38.25">
      <c r="A168" s="5" t="s">
        <v>36</v>
      </c>
      <c r="B168" s="5" t="s">
        <v>10</v>
      </c>
      <c r="C168" s="6" t="s">
        <v>180</v>
      </c>
      <c r="D168" s="7">
        <f>D169+D170</f>
        <v>864094.39</v>
      </c>
      <c r="E168" s="7">
        <f>E170+E169</f>
        <v>845648.79</v>
      </c>
      <c r="F168" s="7">
        <f t="shared" si="18"/>
        <v>97.865325800807483</v>
      </c>
    </row>
    <row r="169" spans="1:6" ht="38.25">
      <c r="A169" s="5" t="s">
        <v>38</v>
      </c>
      <c r="B169" s="5" t="s">
        <v>10</v>
      </c>
      <c r="C169" s="6" t="s">
        <v>181</v>
      </c>
      <c r="D169" s="7">
        <v>100030</v>
      </c>
      <c r="E169" s="7">
        <v>98434.559999999998</v>
      </c>
      <c r="F169" s="7">
        <f t="shared" si="18"/>
        <v>98.405038488453471</v>
      </c>
    </row>
    <row r="170" spans="1:6" ht="38.25">
      <c r="A170" s="5" t="s">
        <v>40</v>
      </c>
      <c r="B170" s="5" t="s">
        <v>10</v>
      </c>
      <c r="C170" s="6" t="s">
        <v>182</v>
      </c>
      <c r="D170" s="7">
        <v>764064.39</v>
      </c>
      <c r="E170" s="7">
        <v>747214.23</v>
      </c>
      <c r="F170" s="7">
        <f t="shared" si="18"/>
        <v>97.794667541043239</v>
      </c>
    </row>
    <row r="171" spans="1:6">
      <c r="A171" s="5" t="s">
        <v>42</v>
      </c>
      <c r="B171" s="5" t="s">
        <v>10</v>
      </c>
      <c r="C171" s="6" t="s">
        <v>183</v>
      </c>
      <c r="D171" s="7">
        <f>D172</f>
        <v>2780</v>
      </c>
      <c r="E171" s="7">
        <f>E172</f>
        <v>2779.69</v>
      </c>
      <c r="F171" s="7">
        <f t="shared" si="18"/>
        <v>99.988848920863305</v>
      </c>
    </row>
    <row r="172" spans="1:6" ht="25.5">
      <c r="A172" s="5" t="s">
        <v>44</v>
      </c>
      <c r="B172" s="5" t="s">
        <v>10</v>
      </c>
      <c r="C172" s="6" t="s">
        <v>184</v>
      </c>
      <c r="D172" s="7">
        <f>D173+D174</f>
        <v>2780</v>
      </c>
      <c r="E172" s="7">
        <f>E173+E174</f>
        <v>2779.69</v>
      </c>
      <c r="F172" s="7">
        <f t="shared" si="18"/>
        <v>99.988848920863305</v>
      </c>
    </row>
    <row r="173" spans="1:6" ht="25.5">
      <c r="A173" s="5" t="s">
        <v>46</v>
      </c>
      <c r="B173" s="5" t="s">
        <v>10</v>
      </c>
      <c r="C173" s="6" t="s">
        <v>185</v>
      </c>
      <c r="D173" s="7">
        <v>546</v>
      </c>
      <c r="E173" s="7">
        <v>546</v>
      </c>
      <c r="F173" s="7">
        <f t="shared" si="18"/>
        <v>100</v>
      </c>
    </row>
    <row r="174" spans="1:6">
      <c r="A174" s="5" t="s">
        <v>50</v>
      </c>
      <c r="B174" s="5" t="s">
        <v>10</v>
      </c>
      <c r="C174" s="6" t="s">
        <v>186</v>
      </c>
      <c r="D174" s="7">
        <v>2234</v>
      </c>
      <c r="E174" s="7">
        <v>2233.69</v>
      </c>
      <c r="F174" s="7">
        <f t="shared" si="18"/>
        <v>99.98612354521039</v>
      </c>
    </row>
    <row r="175" spans="1:6" ht="51">
      <c r="A175" s="5" t="s">
        <v>187</v>
      </c>
      <c r="B175" s="5" t="s">
        <v>10</v>
      </c>
      <c r="C175" s="6" t="s">
        <v>188</v>
      </c>
      <c r="D175" s="7">
        <f>D176+D179</f>
        <v>2113135.79</v>
      </c>
      <c r="E175" s="7">
        <f>E176+E179</f>
        <v>2113135.79</v>
      </c>
      <c r="F175" s="7">
        <f t="shared" si="18"/>
        <v>100</v>
      </c>
    </row>
    <row r="176" spans="1:6" ht="38.25">
      <c r="A176" s="5" t="s">
        <v>34</v>
      </c>
      <c r="B176" s="5" t="s">
        <v>10</v>
      </c>
      <c r="C176" s="6" t="s">
        <v>189</v>
      </c>
      <c r="D176" s="7">
        <f>D177</f>
        <v>75950</v>
      </c>
      <c r="E176" s="7">
        <f>E177</f>
        <v>75950</v>
      </c>
      <c r="F176" s="7">
        <f t="shared" si="18"/>
        <v>100</v>
      </c>
    </row>
    <row r="177" spans="1:6" ht="38.25">
      <c r="A177" s="5" t="s">
        <v>36</v>
      </c>
      <c r="B177" s="5" t="s">
        <v>10</v>
      </c>
      <c r="C177" s="6" t="s">
        <v>190</v>
      </c>
      <c r="D177" s="7">
        <f>D178</f>
        <v>75950</v>
      </c>
      <c r="E177" s="7">
        <f>E178</f>
        <v>75950</v>
      </c>
      <c r="F177" s="7">
        <f t="shared" si="18"/>
        <v>100</v>
      </c>
    </row>
    <row r="178" spans="1:6" ht="38.25">
      <c r="A178" s="5" t="s">
        <v>40</v>
      </c>
      <c r="B178" s="5" t="s">
        <v>10</v>
      </c>
      <c r="C178" s="6" t="s">
        <v>191</v>
      </c>
      <c r="D178" s="7">
        <v>75950</v>
      </c>
      <c r="E178" s="7">
        <v>75950</v>
      </c>
      <c r="F178" s="7">
        <f t="shared" si="18"/>
        <v>100</v>
      </c>
    </row>
    <row r="179" spans="1:6" ht="89.25">
      <c r="A179" s="5" t="s">
        <v>18</v>
      </c>
      <c r="B179" s="5" t="s">
        <v>10</v>
      </c>
      <c r="C179" s="6" t="s">
        <v>192</v>
      </c>
      <c r="D179" s="7">
        <f>D180</f>
        <v>2037185.79</v>
      </c>
      <c r="E179" s="7">
        <f>E180</f>
        <v>2037185.79</v>
      </c>
      <c r="F179" s="7">
        <f t="shared" si="18"/>
        <v>100</v>
      </c>
    </row>
    <row r="180" spans="1:6" ht="25.5">
      <c r="A180" s="5" t="s">
        <v>173</v>
      </c>
      <c r="B180" s="5" t="s">
        <v>10</v>
      </c>
      <c r="C180" s="6" t="s">
        <v>193</v>
      </c>
      <c r="D180" s="7">
        <f>D181+D182</f>
        <v>2037185.79</v>
      </c>
      <c r="E180" s="7">
        <f>E181+E182</f>
        <v>2037185.79</v>
      </c>
      <c r="F180" s="7">
        <f t="shared" si="18"/>
        <v>100</v>
      </c>
    </row>
    <row r="181" spans="1:6">
      <c r="A181" s="5" t="s">
        <v>175</v>
      </c>
      <c r="B181" s="5" t="s">
        <v>10</v>
      </c>
      <c r="C181" s="6" t="s">
        <v>194</v>
      </c>
      <c r="D181" s="7">
        <v>1563030.64</v>
      </c>
      <c r="E181" s="7">
        <v>1563030.64</v>
      </c>
      <c r="F181" s="7">
        <f t="shared" si="18"/>
        <v>100</v>
      </c>
    </row>
    <row r="182" spans="1:6" ht="51">
      <c r="A182" s="5" t="s">
        <v>177</v>
      </c>
      <c r="B182" s="5" t="s">
        <v>10</v>
      </c>
      <c r="C182" s="6" t="s">
        <v>195</v>
      </c>
      <c r="D182" s="7">
        <v>474155.15</v>
      </c>
      <c r="E182" s="7">
        <v>474155.15</v>
      </c>
      <c r="F182" s="7">
        <f t="shared" si="18"/>
        <v>100</v>
      </c>
    </row>
    <row r="183" spans="1:6">
      <c r="A183" s="5" t="s">
        <v>196</v>
      </c>
      <c r="B183" s="5" t="s">
        <v>10</v>
      </c>
      <c r="C183" s="6" t="s">
        <v>197</v>
      </c>
      <c r="D183" s="7">
        <f t="shared" ref="D183:E187" si="23">D184</f>
        <v>149486.88</v>
      </c>
      <c r="E183" s="7">
        <f t="shared" si="23"/>
        <v>149486.88</v>
      </c>
      <c r="F183" s="7">
        <f t="shared" si="18"/>
        <v>100</v>
      </c>
    </row>
    <row r="184" spans="1:6">
      <c r="A184" s="5" t="s">
        <v>198</v>
      </c>
      <c r="B184" s="5" t="s">
        <v>10</v>
      </c>
      <c r="C184" s="6" t="s">
        <v>199</v>
      </c>
      <c r="D184" s="7">
        <f t="shared" si="23"/>
        <v>149486.88</v>
      </c>
      <c r="E184" s="7">
        <f t="shared" si="23"/>
        <v>149486.88</v>
      </c>
      <c r="F184" s="7">
        <f t="shared" si="18"/>
        <v>100</v>
      </c>
    </row>
    <row r="185" spans="1:6" ht="25.5">
      <c r="A185" s="5" t="s">
        <v>200</v>
      </c>
      <c r="B185" s="5" t="s">
        <v>10</v>
      </c>
      <c r="C185" s="6" t="s">
        <v>201</v>
      </c>
      <c r="D185" s="7">
        <f t="shared" si="23"/>
        <v>149486.88</v>
      </c>
      <c r="E185" s="7">
        <f t="shared" si="23"/>
        <v>149486.88</v>
      </c>
      <c r="F185" s="7">
        <f t="shared" si="18"/>
        <v>100</v>
      </c>
    </row>
    <row r="186" spans="1:6" ht="25.5">
      <c r="A186" s="5" t="s">
        <v>202</v>
      </c>
      <c r="B186" s="5" t="s">
        <v>10</v>
      </c>
      <c r="C186" s="6" t="s">
        <v>203</v>
      </c>
      <c r="D186" s="7">
        <f t="shared" si="23"/>
        <v>149486.88</v>
      </c>
      <c r="E186" s="7">
        <f t="shared" si="23"/>
        <v>149486.88</v>
      </c>
      <c r="F186" s="7">
        <f t="shared" si="18"/>
        <v>100</v>
      </c>
    </row>
    <row r="187" spans="1:6" ht="25.5">
      <c r="A187" s="5" t="s">
        <v>204</v>
      </c>
      <c r="B187" s="5" t="s">
        <v>10</v>
      </c>
      <c r="C187" s="6" t="s">
        <v>205</v>
      </c>
      <c r="D187" s="7">
        <f t="shared" si="23"/>
        <v>149486.88</v>
      </c>
      <c r="E187" s="7">
        <f t="shared" si="23"/>
        <v>149486.88</v>
      </c>
      <c r="F187" s="7">
        <f t="shared" si="18"/>
        <v>100</v>
      </c>
    </row>
    <row r="188" spans="1:6" ht="25.5">
      <c r="A188" s="5" t="s">
        <v>206</v>
      </c>
      <c r="B188" s="5" t="s">
        <v>10</v>
      </c>
      <c r="C188" s="6" t="s">
        <v>207</v>
      </c>
      <c r="D188" s="7">
        <v>149486.88</v>
      </c>
      <c r="E188" s="7">
        <v>149486.88</v>
      </c>
      <c r="F188" s="7">
        <f t="shared" si="18"/>
        <v>100</v>
      </c>
    </row>
    <row r="189" spans="1:6" ht="25.5">
      <c r="A189" s="5" t="s">
        <v>208</v>
      </c>
      <c r="B189" s="5" t="s">
        <v>209</v>
      </c>
      <c r="C189" s="6" t="s">
        <v>10</v>
      </c>
      <c r="D189" s="7">
        <v>-157681.28</v>
      </c>
      <c r="E189" s="7">
        <v>-114769.71</v>
      </c>
      <c r="F189" s="7">
        <f t="shared" si="18"/>
        <v>72.785881748296319</v>
      </c>
    </row>
    <row r="190" spans="1:6">
      <c r="A190" s="8"/>
      <c r="B190" s="8"/>
      <c r="C190" s="8"/>
      <c r="D190" s="8"/>
      <c r="E190" s="8"/>
      <c r="F190" s="8"/>
    </row>
    <row r="191" spans="1:6">
      <c r="A191" s="8"/>
      <c r="B191" s="8"/>
      <c r="C191" s="8"/>
      <c r="D191" s="8"/>
      <c r="E191" s="8"/>
      <c r="F191" s="8"/>
    </row>
    <row r="192" spans="1:6">
      <c r="A192" s="8"/>
      <c r="B192" s="8"/>
      <c r="C192" s="8"/>
      <c r="D192" s="8"/>
      <c r="E192" s="8"/>
      <c r="F192" s="8"/>
    </row>
    <row r="193" spans="1:6">
      <c r="A193" s="8"/>
      <c r="B193" s="8"/>
      <c r="C193" s="8"/>
      <c r="D193" s="8"/>
      <c r="E193" s="8"/>
      <c r="F193" s="8"/>
    </row>
    <row r="194" spans="1:6">
      <c r="A194" s="8"/>
      <c r="B194" s="8"/>
      <c r="C194" s="8"/>
      <c r="D194" s="8"/>
      <c r="E194" s="8"/>
      <c r="F194" s="8"/>
    </row>
  </sheetData>
  <mergeCells count="11">
    <mergeCell ref="A1:F1"/>
    <mergeCell ref="A2:F2"/>
    <mergeCell ref="A3:F3"/>
    <mergeCell ref="A5:F5"/>
    <mergeCell ref="A6:F6"/>
    <mergeCell ref="A8:A15"/>
    <mergeCell ref="B8:B15"/>
    <mergeCell ref="C8:C15"/>
    <mergeCell ref="D8:D15"/>
    <mergeCell ref="F8:F15"/>
    <mergeCell ref="E9:E1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2019-10-15T07:15:46Z</dcterms:modified>
</cp:coreProperties>
</file>