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Бюджет_1!$A$1:$V$177</definedName>
  </definedNames>
  <calcPr calcId="124519"/>
</workbook>
</file>

<file path=xl/calcChain.xml><?xml version="1.0" encoding="utf-8"?>
<calcChain xmlns="http://schemas.openxmlformats.org/spreadsheetml/2006/main">
  <c r="T107" i="2"/>
  <c r="T109"/>
  <c r="T110"/>
  <c r="T39"/>
  <c r="T46"/>
  <c r="T47"/>
  <c r="T161"/>
  <c r="T160" s="1"/>
  <c r="T162"/>
  <c r="T164"/>
  <c r="T165"/>
  <c r="T44"/>
  <c r="T43" s="1"/>
  <c r="T53"/>
  <c r="U67"/>
  <c r="T80"/>
  <c r="T79" s="1"/>
  <c r="T76"/>
  <c r="T77"/>
  <c r="T40"/>
  <c r="T41"/>
  <c r="T20"/>
  <c r="T19" s="1"/>
  <c r="T102"/>
  <c r="T101" s="1"/>
  <c r="T25"/>
  <c r="U143"/>
  <c r="U142" s="1"/>
  <c r="T113"/>
  <c r="T112" s="1"/>
  <c r="T108" s="1"/>
  <c r="T95"/>
  <c r="T94" s="1"/>
  <c r="T67"/>
  <c r="V125"/>
  <c r="T152"/>
  <c r="V147"/>
  <c r="V59"/>
  <c r="V58" s="1"/>
  <c r="U147"/>
  <c r="U99"/>
  <c r="U59"/>
  <c r="U58" s="1"/>
  <c r="U56"/>
  <c r="U55" s="1"/>
  <c r="U37"/>
  <c r="U36" s="1"/>
  <c r="U35" s="1"/>
  <c r="U34" s="1"/>
  <c r="T128"/>
  <c r="T127" s="1"/>
  <c r="T131"/>
  <c r="T130" s="1"/>
  <c r="T121"/>
  <c r="T120" s="1"/>
  <c r="T59"/>
  <c r="T58" s="1"/>
  <c r="T32"/>
  <c r="T31" s="1"/>
  <c r="T150"/>
  <c r="T149" s="1"/>
  <c r="T75" l="1"/>
  <c r="V137"/>
  <c r="V136" s="1"/>
  <c r="V135" s="1"/>
  <c r="V134" s="1"/>
  <c r="V133" s="1"/>
  <c r="U137"/>
  <c r="U136" s="1"/>
  <c r="U135" s="1"/>
  <c r="U134" s="1"/>
  <c r="U133" s="1"/>
  <c r="T137"/>
  <c r="T136" s="1"/>
  <c r="T135" s="1"/>
  <c r="T134" s="1"/>
  <c r="T133" s="1"/>
  <c r="V85"/>
  <c r="V84" s="1"/>
  <c r="V83" s="1"/>
  <c r="V82" s="1"/>
  <c r="V171"/>
  <c r="V170" s="1"/>
  <c r="V169" s="1"/>
  <c r="V168" s="1"/>
  <c r="V167" s="1"/>
  <c r="V158"/>
  <c r="V157" s="1"/>
  <c r="V156" s="1"/>
  <c r="V155" s="1"/>
  <c r="V154" s="1"/>
  <c r="U158"/>
  <c r="U157" s="1"/>
  <c r="U156" s="1"/>
  <c r="U155" s="1"/>
  <c r="U154" s="1"/>
  <c r="T158"/>
  <c r="T157" s="1"/>
  <c r="T156" s="1"/>
  <c r="T155" s="1"/>
  <c r="T154" s="1"/>
  <c r="T147"/>
  <c r="V124"/>
  <c r="V123" s="1"/>
  <c r="V115" s="1"/>
  <c r="V107" s="1"/>
  <c r="U125"/>
  <c r="U124" s="1"/>
  <c r="U123" s="1"/>
  <c r="U115" s="1"/>
  <c r="U107" s="1"/>
  <c r="T118"/>
  <c r="T117" s="1"/>
  <c r="T116" s="1"/>
  <c r="V105"/>
  <c r="V104" s="1"/>
  <c r="U105"/>
  <c r="U104" s="1"/>
  <c r="V99"/>
  <c r="V98" s="1"/>
  <c r="U98"/>
  <c r="V91"/>
  <c r="U91"/>
  <c r="U89" s="1"/>
  <c r="U88" s="1"/>
  <c r="T91"/>
  <c r="U85"/>
  <c r="U84" s="1"/>
  <c r="U83" s="1"/>
  <c r="U82" s="1"/>
  <c r="T85"/>
  <c r="T84" s="1"/>
  <c r="T83" s="1"/>
  <c r="T82" s="1"/>
  <c r="V73"/>
  <c r="U73"/>
  <c r="T73"/>
  <c r="V71"/>
  <c r="V70" s="1"/>
  <c r="U71"/>
  <c r="U70" s="1"/>
  <c r="T71"/>
  <c r="T70" s="1"/>
  <c r="T69" s="1"/>
  <c r="V65"/>
  <c r="V67"/>
  <c r="U65"/>
  <c r="U64" s="1"/>
  <c r="U63" s="1"/>
  <c r="U62" s="1"/>
  <c r="U61" s="1"/>
  <c r="T65"/>
  <c r="T64" s="1"/>
  <c r="T63" s="1"/>
  <c r="T62" s="1"/>
  <c r="T61" s="1"/>
  <c r="T56"/>
  <c r="T55" s="1"/>
  <c r="V50"/>
  <c r="V49" s="1"/>
  <c r="V39" s="1"/>
  <c r="U51"/>
  <c r="U50" s="1"/>
  <c r="U49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3"/>
  <c r="V90"/>
  <c r="V89" s="1"/>
  <c r="V88" s="1"/>
  <c r="T90"/>
  <c r="T89" s="1"/>
  <c r="T88" s="1"/>
  <c r="V64"/>
  <c r="V63" s="1"/>
  <c r="V62" s="1"/>
  <c r="V61" s="1"/>
  <c r="U69"/>
  <c r="U145"/>
  <c r="U141" s="1"/>
  <c r="U140" s="1"/>
  <c r="U139" s="1"/>
  <c r="U171"/>
  <c r="U170" s="1"/>
  <c r="U169" s="1"/>
  <c r="U168" s="1"/>
  <c r="U167" s="1"/>
  <c r="V145"/>
  <c r="U93"/>
  <c r="U87" s="1"/>
  <c r="U24"/>
  <c r="U23" s="1"/>
  <c r="U22" s="1"/>
  <c r="V143"/>
  <c r="V27"/>
  <c r="V24" s="1"/>
  <c r="V23" s="1"/>
  <c r="V22" s="1"/>
  <c r="T51"/>
  <c r="T145"/>
  <c r="T143"/>
  <c r="T125"/>
  <c r="T124" s="1"/>
  <c r="T123" s="1"/>
  <c r="T105"/>
  <c r="T104" s="1"/>
  <c r="T99"/>
  <c r="T98" s="1"/>
  <c r="T24"/>
  <c r="T23" s="1"/>
  <c r="T22" s="1"/>
  <c r="T50" l="1"/>
  <c r="T49" s="1"/>
  <c r="T13" s="1"/>
  <c r="V142"/>
  <c r="T97"/>
  <c r="T93" s="1"/>
  <c r="V87"/>
  <c r="T115"/>
  <c r="V13"/>
  <c r="U13"/>
  <c r="U12" s="1"/>
  <c r="V141"/>
  <c r="T142"/>
  <c r="T141" s="1"/>
  <c r="T140" s="1"/>
  <c r="V140" l="1"/>
  <c r="V139" s="1"/>
  <c r="V12" s="1"/>
  <c r="T139"/>
  <c r="T87"/>
  <c r="T12" l="1"/>
</calcChain>
</file>

<file path=xl/sharedStrings.xml><?xml version="1.0" encoding="utf-8"?>
<sst xmlns="http://schemas.openxmlformats.org/spreadsheetml/2006/main" count="354" uniqueCount="136">
  <si>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</si>
  <si>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</si>
  <si>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</si>
  <si>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</si>
  <si>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</si>
  <si>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</si>
  <si>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</si>
  <si>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</si>
  <si>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</si>
  <si>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</si>
  <si>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</si>
  <si>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</si>
  <si>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</si>
  <si>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</si>
  <si>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</si>
  <si>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</si>
  <si>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</si>
  <si>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</si>
  <si>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</si>
  <si>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</si>
  <si>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</si>
  <si>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</si>
  <si>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</si>
  <si>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</si>
  <si>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</si>
  <si>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</si>
  <si>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</si>
  <si>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</si>
  <si>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</si>
  <si>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</si>
  <si>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</si>
  <si>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</si>
  <si>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</si>
  <si>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</si>
  <si>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</si>
  <si>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</si>
  <si>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</si>
  <si>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</si>
  <si>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</si>
  <si>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</si>
  <si>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</si>
  <si>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</si>
  <si>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</si>
  <si>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</si>
  <si>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</si>
  <si>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</si>
  <si>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</si>
  <si>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</si>
  <si>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</si>
  <si>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</si>
  <si>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</si>
  <si>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</si>
  <si>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</si>
  <si>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</si>
  <si>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</si>
  <si>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</si>
  <si>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</si>
  <si>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</si>
  <si>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</si>
  <si>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</si>
  <si>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</si>
  <si>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</si>
  <si>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</si>
  <si>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</si>
  <si>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</si>
  <si>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</si>
  <si>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</si>
  <si>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</si>
  <si>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</si>
  <si>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</si>
  <si>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</si>
  <si>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</si>
  <si>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</si>
  <si>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</si>
  <si>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</si>
  <si>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</si>
  <si>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</si>
  <si>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</si>
  <si>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</si>
  <si>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</si>
  <si>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</si>
  <si>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</si>
  <si>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</si>
  <si>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</si>
  <si>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</si>
  <si>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</si>
  <si>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</si>
  <si>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</si>
  <si>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</si>
  <si>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</si>
  <si>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</si>
  <si>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</si>
  <si>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</si>
  <si>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</si>
  <si>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</si>
  <si>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</si>
  <si>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</si>
  <si>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</si>
  <si>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</si>
  <si>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</si>
  <si>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</si>
  <si>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</si>
  <si>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</si>
  <si>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</si>
  <si>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</si>
  <si>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</si>
  <si>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</si>
  <si>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</si>
  <si>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</si>
  <si>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</si>
  <si>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</si>
  <si>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</si>
  <si>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</si>
  <si>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</si>
  <si>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</si>
  <si>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</si>
  <si>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</si>
  <si>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</si>
  <si>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</si>
  <si>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</si>
  <si>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</si>
  <si>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</si>
  <si>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</si>
  <si>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</si>
  <si>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</si>
  <si>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</si>
  <si>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</si>
  <si>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</si>
  <si>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2019 год и плановый период 2020-2021 годов    </t>
  </si>
  <si>
    <t>Формирование положительного имеджа Маслянинского района</t>
  </si>
  <si>
    <t>Прочие мероприятия  по поддержке коммунального хозяйства</t>
  </si>
  <si>
    <t>Бюджетные инвестиции</t>
  </si>
  <si>
    <t>Капитальные вложения  в объекты косударственной (муниципальной ) собственности</t>
  </si>
  <si>
    <t>Мероприятия  в области  коммунального хозяйства</t>
  </si>
  <si>
    <t xml:space="preserve">к решению  61   сессии Совета депутатов Малотомского сельсовета </t>
  </si>
  <si>
    <t>от 26 ноября 2019 г. №182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</si>
</sst>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7"/>
  <sheetViews>
    <sheetView showGridLines="0" tabSelected="1" topLeftCell="O1" workbookViewId="0">
      <selection activeCell="O5" sqref="O5:V5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1" t="s">
        <v>98</v>
      </c>
      <c r="P1" s="121"/>
      <c r="Q1" s="121"/>
      <c r="R1" s="121"/>
      <c r="S1" s="121"/>
      <c r="T1" s="121"/>
      <c r="U1" s="121"/>
      <c r="V1" s="121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2" t="s">
        <v>134</v>
      </c>
      <c r="P2" s="122"/>
      <c r="Q2" s="122"/>
      <c r="R2" s="122"/>
      <c r="S2" s="122"/>
      <c r="T2" s="122"/>
      <c r="U2" s="122"/>
      <c r="V2" s="122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22" t="s">
        <v>106</v>
      </c>
      <c r="S3" s="122"/>
      <c r="T3" s="122"/>
      <c r="U3" s="122"/>
      <c r="V3" s="122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2" t="s">
        <v>135</v>
      </c>
      <c r="P4" s="122"/>
      <c r="Q4" s="122"/>
      <c r="R4" s="122"/>
      <c r="S4" s="122"/>
      <c r="T4" s="122"/>
      <c r="U4" s="122"/>
      <c r="V4" s="122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3" t="s">
        <v>112</v>
      </c>
      <c r="P5" s="123"/>
      <c r="Q5" s="123"/>
      <c r="R5" s="123"/>
      <c r="S5" s="123"/>
      <c r="T5" s="123"/>
      <c r="U5" s="123"/>
      <c r="V5" s="123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4" t="s">
        <v>128</v>
      </c>
      <c r="P7" s="125"/>
      <c r="Q7" s="125"/>
      <c r="R7" s="125"/>
      <c r="S7" s="125"/>
      <c r="T7" s="125"/>
      <c r="U7" s="125"/>
      <c r="V7" s="125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0" t="s">
        <v>117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8"/>
      <c r="P9" s="128"/>
      <c r="Q9" s="128"/>
      <c r="R9" s="128"/>
      <c r="S9" s="128"/>
      <c r="T9" s="128"/>
      <c r="U9" s="128"/>
      <c r="V9" s="128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99</v>
      </c>
      <c r="W10" s="7"/>
      <c r="X10" s="7"/>
    </row>
    <row r="11" spans="1:24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66" t="s">
        <v>96</v>
      </c>
      <c r="Q11" s="66" t="s">
        <v>95</v>
      </c>
      <c r="R11" s="66" t="s">
        <v>94</v>
      </c>
      <c r="S11" s="66" t="s">
        <v>93</v>
      </c>
      <c r="T11" s="66" t="s">
        <v>105</v>
      </c>
      <c r="U11" s="66" t="s">
        <v>111</v>
      </c>
      <c r="V11" s="67" t="s">
        <v>113</v>
      </c>
      <c r="W11" s="7"/>
      <c r="X11" s="7"/>
    </row>
    <row r="12" spans="1:24" s="30" customFormat="1" ht="41.25" customHeight="1">
      <c r="A12" s="131">
        <v>882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2"/>
      <c r="O12" s="59" t="s">
        <v>92</v>
      </c>
      <c r="P12" s="60">
        <v>0</v>
      </c>
      <c r="Q12" s="60">
        <v>0</v>
      </c>
      <c r="R12" s="61">
        <v>0</v>
      </c>
      <c r="S12" s="62">
        <v>0</v>
      </c>
      <c r="T12" s="63">
        <f>T13+T61+T69+T87+T107+T133+T139+T154+T160</f>
        <v>12227.186599999997</v>
      </c>
      <c r="U12" s="63">
        <f>U13+U61+U69+U87+U107+U133+U139+U154+U167</f>
        <v>3661.2</v>
      </c>
      <c r="V12" s="64">
        <f>V13+V61+V69+V87+V107+V133+V139+V154+V167</f>
        <v>3713.5</v>
      </c>
      <c r="W12" s="34"/>
      <c r="X12" s="29"/>
    </row>
    <row r="13" spans="1:24" ht="14.25" customHeight="1">
      <c r="A13" s="126" t="s">
        <v>91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7"/>
      <c r="O13" s="48" t="s">
        <v>91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4304.0096599999997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33" t="s">
        <v>90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4"/>
      <c r="O14" s="50" t="s">
        <v>90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695.77494000000002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33" t="s">
        <v>8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4"/>
      <c r="O15" s="50" t="s">
        <v>101</v>
      </c>
      <c r="P15" s="40">
        <v>1</v>
      </c>
      <c r="Q15" s="40">
        <v>2</v>
      </c>
      <c r="R15" s="41" t="s">
        <v>6</v>
      </c>
      <c r="S15" s="42">
        <v>0</v>
      </c>
      <c r="T15" s="43">
        <f>T16+T19</f>
        <v>695.77494000000002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33" t="s">
        <v>89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4"/>
      <c r="O16" s="50" t="s">
        <v>89</v>
      </c>
      <c r="P16" s="40">
        <v>1</v>
      </c>
      <c r="Q16" s="40">
        <v>2</v>
      </c>
      <c r="R16" s="41" t="s">
        <v>88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33" t="s">
        <v>19</v>
      </c>
      <c r="J17" s="133"/>
      <c r="K17" s="133"/>
      <c r="L17" s="133"/>
      <c r="M17" s="133"/>
      <c r="N17" s="134"/>
      <c r="O17" s="50" t="s">
        <v>19</v>
      </c>
      <c r="P17" s="40">
        <v>1</v>
      </c>
      <c r="Q17" s="40">
        <v>2</v>
      </c>
      <c r="R17" s="41" t="s">
        <v>88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33" t="s">
        <v>67</v>
      </c>
      <c r="K18" s="133"/>
      <c r="L18" s="133"/>
      <c r="M18" s="133"/>
      <c r="N18" s="134"/>
      <c r="O18" s="50" t="s">
        <v>67</v>
      </c>
      <c r="P18" s="40">
        <v>1</v>
      </c>
      <c r="Q18" s="40">
        <v>2</v>
      </c>
      <c r="R18" s="41" t="s">
        <v>88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40">
        <v>1</v>
      </c>
      <c r="Q19" s="40"/>
      <c r="R19" s="101">
        <v>8800170510</v>
      </c>
      <c r="S19" s="42"/>
      <c r="T19" s="43">
        <f>T20</f>
        <v>98.49494</v>
      </c>
      <c r="U19" s="43"/>
      <c r="V19" s="51"/>
      <c r="W19" s="35"/>
      <c r="X19" s="2"/>
    </row>
    <row r="20" spans="1:24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98.49494</v>
      </c>
      <c r="U20" s="43"/>
      <c r="V20" s="51"/>
      <c r="W20" s="35"/>
      <c r="X20" s="2"/>
    </row>
    <row r="21" spans="1:24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40">
        <v>1</v>
      </c>
      <c r="Q21" s="40">
        <v>2</v>
      </c>
      <c r="R21" s="41">
        <v>8800170510</v>
      </c>
      <c r="S21" s="42">
        <v>120</v>
      </c>
      <c r="T21" s="43">
        <v>98.49494</v>
      </c>
      <c r="U21" s="43"/>
      <c r="V21" s="51"/>
      <c r="W21" s="35"/>
      <c r="X21" s="2"/>
    </row>
    <row r="22" spans="1:24" ht="72">
      <c r="A22" s="133" t="s">
        <v>87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4"/>
      <c r="O22" s="50" t="s">
        <v>87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3202.8285000000001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33" t="s">
        <v>8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4"/>
      <c r="O23" s="50" t="s">
        <v>102</v>
      </c>
      <c r="P23" s="40">
        <v>1</v>
      </c>
      <c r="Q23" s="40">
        <v>4</v>
      </c>
      <c r="R23" s="41" t="s">
        <v>6</v>
      </c>
      <c r="S23" s="42">
        <v>0</v>
      </c>
      <c r="T23" s="43">
        <f>T24+T31</f>
        <v>3202.8285000000001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33" t="s">
        <v>86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4"/>
      <c r="O24" s="50" t="s">
        <v>86</v>
      </c>
      <c r="P24" s="40">
        <v>1</v>
      </c>
      <c r="Q24" s="40">
        <v>4</v>
      </c>
      <c r="R24" s="41" t="s">
        <v>84</v>
      </c>
      <c r="S24" s="42">
        <v>0</v>
      </c>
      <c r="T24" s="43">
        <f>T25+T27+T29</f>
        <v>1840.4785000000002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33" t="s">
        <v>19</v>
      </c>
      <c r="J25" s="133"/>
      <c r="K25" s="133"/>
      <c r="L25" s="133"/>
      <c r="M25" s="133"/>
      <c r="N25" s="134"/>
      <c r="O25" s="50" t="s">
        <v>19</v>
      </c>
      <c r="P25" s="40">
        <v>1</v>
      </c>
      <c r="Q25" s="40">
        <v>4</v>
      </c>
      <c r="R25" s="41" t="s">
        <v>84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33" t="s">
        <v>67</v>
      </c>
      <c r="K26" s="133"/>
      <c r="L26" s="133"/>
      <c r="M26" s="133"/>
      <c r="N26" s="134"/>
      <c r="O26" s="50" t="s">
        <v>67</v>
      </c>
      <c r="P26" s="40">
        <v>1</v>
      </c>
      <c r="Q26" s="40">
        <v>4</v>
      </c>
      <c r="R26" s="41" t="s">
        <v>84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33" t="s">
        <v>27</v>
      </c>
      <c r="J27" s="133"/>
      <c r="K27" s="133"/>
      <c r="L27" s="133"/>
      <c r="M27" s="133"/>
      <c r="N27" s="134"/>
      <c r="O27" s="50" t="s">
        <v>27</v>
      </c>
      <c r="P27" s="40">
        <v>1</v>
      </c>
      <c r="Q27" s="40">
        <v>4</v>
      </c>
      <c r="R27" s="41" t="s">
        <v>84</v>
      </c>
      <c r="S27" s="42">
        <v>200</v>
      </c>
      <c r="T27" s="43">
        <f>T28</f>
        <v>1681.5730000000001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33" t="s">
        <v>26</v>
      </c>
      <c r="K28" s="133"/>
      <c r="L28" s="133"/>
      <c r="M28" s="133"/>
      <c r="N28" s="134"/>
      <c r="O28" s="50" t="s">
        <v>26</v>
      </c>
      <c r="P28" s="40">
        <v>1</v>
      </c>
      <c r="Q28" s="40">
        <v>4</v>
      </c>
      <c r="R28" s="41" t="s">
        <v>84</v>
      </c>
      <c r="S28" s="42">
        <v>240</v>
      </c>
      <c r="T28" s="43">
        <v>1681.5730000000001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33" t="s">
        <v>4</v>
      </c>
      <c r="J29" s="133"/>
      <c r="K29" s="133"/>
      <c r="L29" s="133"/>
      <c r="M29" s="133"/>
      <c r="N29" s="134"/>
      <c r="O29" s="50" t="s">
        <v>4</v>
      </c>
      <c r="P29" s="40">
        <v>1</v>
      </c>
      <c r="Q29" s="40">
        <v>4</v>
      </c>
      <c r="R29" s="41" t="s">
        <v>84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33" t="s">
        <v>85</v>
      </c>
      <c r="K30" s="133"/>
      <c r="L30" s="133"/>
      <c r="M30" s="133"/>
      <c r="N30" s="134"/>
      <c r="O30" s="50" t="s">
        <v>85</v>
      </c>
      <c r="P30" s="40">
        <v>1</v>
      </c>
      <c r="Q30" s="40">
        <v>4</v>
      </c>
      <c r="R30" s="41" t="s">
        <v>84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40">
        <v>1</v>
      </c>
      <c r="Q31" s="40">
        <v>4</v>
      </c>
      <c r="R31" s="41">
        <v>8800370510</v>
      </c>
      <c r="S31" s="42"/>
      <c r="T31" s="43">
        <f>T32</f>
        <v>1362.35</v>
      </c>
      <c r="U31" s="43"/>
      <c r="V31" s="51"/>
      <c r="W31" s="35"/>
      <c r="X31" s="2"/>
    </row>
    <row r="32" spans="1:24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1362.35</v>
      </c>
      <c r="U32" s="43"/>
      <c r="V32" s="51"/>
      <c r="W32" s="35"/>
      <c r="X32" s="2"/>
    </row>
    <row r="33" spans="1:24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40">
        <v>1</v>
      </c>
      <c r="Q33" s="40">
        <v>4</v>
      </c>
      <c r="R33" s="41">
        <v>8800370510</v>
      </c>
      <c r="S33" s="42">
        <v>120</v>
      </c>
      <c r="T33" s="43">
        <v>1362.35</v>
      </c>
      <c r="U33" s="43"/>
      <c r="V33" s="51"/>
      <c r="W33" s="35"/>
      <c r="X33" s="2"/>
    </row>
    <row r="34" spans="1:24" ht="49.5" customHeight="1">
      <c r="A34" s="133" t="s">
        <v>83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4"/>
      <c r="O34" s="50" t="s">
        <v>83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33" t="s">
        <v>8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4"/>
      <c r="O35" s="50" t="s">
        <v>7</v>
      </c>
      <c r="P35" s="40">
        <v>1</v>
      </c>
      <c r="Q35" s="40">
        <v>6</v>
      </c>
      <c r="R35" s="41" t="s">
        <v>6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33" t="s">
        <v>82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4"/>
      <c r="O36" s="50" t="s">
        <v>82</v>
      </c>
      <c r="P36" s="40">
        <v>1</v>
      </c>
      <c r="Q36" s="40">
        <v>6</v>
      </c>
      <c r="R36" s="41" t="s">
        <v>81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33" t="s">
        <v>76</v>
      </c>
      <c r="J37" s="133"/>
      <c r="K37" s="133"/>
      <c r="L37" s="133"/>
      <c r="M37" s="133"/>
      <c r="N37" s="134"/>
      <c r="O37" s="50" t="s">
        <v>76</v>
      </c>
      <c r="P37" s="40">
        <v>1</v>
      </c>
      <c r="Q37" s="40">
        <v>6</v>
      </c>
      <c r="R37" s="41" t="s">
        <v>81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3" t="s">
        <v>75</v>
      </c>
      <c r="K38" s="133"/>
      <c r="L38" s="133"/>
      <c r="M38" s="133"/>
      <c r="N38" s="134"/>
      <c r="O38" s="50" t="s">
        <v>75</v>
      </c>
      <c r="P38" s="40">
        <v>1</v>
      </c>
      <c r="Q38" s="40">
        <v>6</v>
      </c>
      <c r="R38" s="41" t="s">
        <v>81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33" t="s">
        <v>80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4"/>
      <c r="O39" s="50" t="s">
        <v>80</v>
      </c>
      <c r="P39" s="40">
        <v>1</v>
      </c>
      <c r="Q39" s="40">
        <v>13</v>
      </c>
      <c r="R39" s="41">
        <v>0</v>
      </c>
      <c r="S39" s="42">
        <v>0</v>
      </c>
      <c r="T39" s="43">
        <f>T49+T58+T40+T43+T46</f>
        <v>395.00622000000004</v>
      </c>
      <c r="U39" s="43">
        <f>U49+U58</f>
        <v>0</v>
      </c>
      <c r="V39" s="43">
        <f>V49+V58</f>
        <v>0</v>
      </c>
      <c r="W39" s="35"/>
      <c r="X39" s="2"/>
    </row>
    <row r="40" spans="1:24" ht="126.7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4"/>
      <c r="O40" s="105" t="s">
        <v>118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  <c r="O41" s="48" t="s">
        <v>27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4"/>
      <c r="O42" s="50" t="s">
        <v>26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9"/>
      <c r="O43" s="105" t="s">
        <v>118</v>
      </c>
      <c r="P43" s="40">
        <v>1</v>
      </c>
      <c r="Q43" s="40">
        <v>13</v>
      </c>
      <c r="R43" s="41" t="s">
        <v>122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9"/>
      <c r="O44" s="48" t="s">
        <v>27</v>
      </c>
      <c r="P44" s="40">
        <v>1</v>
      </c>
      <c r="Q44" s="40">
        <v>13</v>
      </c>
      <c r="R44" s="41" t="s">
        <v>122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9"/>
      <c r="O45" s="50" t="s">
        <v>26</v>
      </c>
      <c r="P45" s="40">
        <v>1</v>
      </c>
      <c r="Q45" s="40">
        <v>13</v>
      </c>
      <c r="R45" s="41" t="s">
        <v>122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9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6"/>
      <c r="O46" s="117" t="s">
        <v>129</v>
      </c>
      <c r="P46" s="40">
        <v>1</v>
      </c>
      <c r="Q46" s="40">
        <v>13</v>
      </c>
      <c r="R46" s="41">
        <v>7900000010</v>
      </c>
      <c r="S46" s="42"/>
      <c r="T46" s="43">
        <f>T47</f>
        <v>30</v>
      </c>
      <c r="U46" s="43"/>
      <c r="V46" s="43"/>
      <c r="W46" s="35"/>
      <c r="X46" s="2"/>
    </row>
    <row r="47" spans="1:24" ht="39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6"/>
      <c r="O47" s="48" t="s">
        <v>27</v>
      </c>
      <c r="P47" s="40">
        <v>1</v>
      </c>
      <c r="Q47" s="40">
        <v>13</v>
      </c>
      <c r="R47" s="41">
        <v>7900000010</v>
      </c>
      <c r="S47" s="42">
        <v>200</v>
      </c>
      <c r="T47" s="43">
        <f>T48</f>
        <v>30</v>
      </c>
      <c r="U47" s="43"/>
      <c r="V47" s="43"/>
      <c r="W47" s="35"/>
      <c r="X47" s="2"/>
    </row>
    <row r="48" spans="1:24" ht="39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6"/>
      <c r="O48" s="50" t="s">
        <v>26</v>
      </c>
      <c r="P48" s="40">
        <v>1</v>
      </c>
      <c r="Q48" s="40">
        <v>13</v>
      </c>
      <c r="R48" s="41">
        <v>7900000010</v>
      </c>
      <c r="S48" s="42">
        <v>240</v>
      </c>
      <c r="T48" s="43">
        <v>30</v>
      </c>
      <c r="U48" s="43"/>
      <c r="V48" s="43"/>
      <c r="W48" s="35"/>
      <c r="X48" s="2"/>
    </row>
    <row r="49" spans="1:24" ht="36">
      <c r="A49" s="133" t="s">
        <v>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4"/>
      <c r="O49" s="50" t="s">
        <v>102</v>
      </c>
      <c r="P49" s="40">
        <v>1</v>
      </c>
      <c r="Q49" s="40">
        <v>13</v>
      </c>
      <c r="R49" s="41" t="s">
        <v>6</v>
      </c>
      <c r="S49" s="42">
        <v>0</v>
      </c>
      <c r="T49" s="43">
        <f>T50+T55</f>
        <v>77.480970000000013</v>
      </c>
      <c r="U49" s="43">
        <f t="shared" ref="U49:V51" si="3">U50</f>
        <v>0</v>
      </c>
      <c r="V49" s="51">
        <f t="shared" si="3"/>
        <v>0</v>
      </c>
      <c r="W49" s="35"/>
      <c r="X49" s="2"/>
    </row>
    <row r="50" spans="1:24" ht="23.25" customHeight="1">
      <c r="A50" s="133" t="s">
        <v>79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4"/>
      <c r="O50" s="50" t="s">
        <v>79</v>
      </c>
      <c r="P50" s="40">
        <v>1</v>
      </c>
      <c r="Q50" s="40">
        <v>13</v>
      </c>
      <c r="R50" s="41" t="s">
        <v>78</v>
      </c>
      <c r="S50" s="42">
        <v>0</v>
      </c>
      <c r="T50" s="43">
        <f>T51+T53</f>
        <v>67.080970000000008</v>
      </c>
      <c r="U50" s="43">
        <f t="shared" si="3"/>
        <v>0</v>
      </c>
      <c r="V50" s="51">
        <f t="shared" si="3"/>
        <v>0</v>
      </c>
      <c r="W50" s="35"/>
      <c r="X50" s="2"/>
    </row>
    <row r="51" spans="1:24" ht="36.75">
      <c r="A51" s="17"/>
      <c r="B51" s="16"/>
      <c r="C51" s="15"/>
      <c r="D51" s="14"/>
      <c r="E51" s="13"/>
      <c r="F51" s="13"/>
      <c r="G51" s="13"/>
      <c r="H51" s="19"/>
      <c r="I51" s="133" t="s">
        <v>27</v>
      </c>
      <c r="J51" s="133"/>
      <c r="K51" s="133"/>
      <c r="L51" s="133"/>
      <c r="M51" s="133"/>
      <c r="N51" s="134"/>
      <c r="O51" s="50" t="s">
        <v>27</v>
      </c>
      <c r="P51" s="40">
        <v>1</v>
      </c>
      <c r="Q51" s="40">
        <v>13</v>
      </c>
      <c r="R51" s="41" t="s">
        <v>78</v>
      </c>
      <c r="S51" s="42">
        <v>200</v>
      </c>
      <c r="T51" s="43">
        <f>T52</f>
        <v>62.080970000000001</v>
      </c>
      <c r="U51" s="43">
        <f t="shared" si="3"/>
        <v>0</v>
      </c>
      <c r="V51" s="51"/>
      <c r="W51" s="35"/>
      <c r="X51" s="2"/>
    </row>
    <row r="52" spans="1:24" ht="36.75">
      <c r="A52" s="17"/>
      <c r="B52" s="16"/>
      <c r="C52" s="15"/>
      <c r="D52" s="14"/>
      <c r="E52" s="13"/>
      <c r="F52" s="13"/>
      <c r="G52" s="13"/>
      <c r="H52" s="13"/>
      <c r="I52" s="18"/>
      <c r="J52" s="133" t="s">
        <v>26</v>
      </c>
      <c r="K52" s="133"/>
      <c r="L52" s="133"/>
      <c r="M52" s="133"/>
      <c r="N52" s="134"/>
      <c r="O52" s="50" t="s">
        <v>26</v>
      </c>
      <c r="P52" s="40">
        <v>1</v>
      </c>
      <c r="Q52" s="40">
        <v>13</v>
      </c>
      <c r="R52" s="41" t="s">
        <v>78</v>
      </c>
      <c r="S52" s="42">
        <v>240</v>
      </c>
      <c r="T52" s="43">
        <v>62.080970000000001</v>
      </c>
      <c r="U52" s="43"/>
      <c r="V52" s="51"/>
      <c r="W52" s="35"/>
      <c r="X52" s="2"/>
    </row>
    <row r="53" spans="1:24" ht="15">
      <c r="A53" s="107"/>
      <c r="B53" s="16"/>
      <c r="C53" s="15"/>
      <c r="D53" s="14"/>
      <c r="E53" s="13"/>
      <c r="F53" s="13"/>
      <c r="G53" s="13"/>
      <c r="H53" s="13"/>
      <c r="I53" s="109"/>
      <c r="J53" s="108"/>
      <c r="K53" s="108"/>
      <c r="L53" s="108"/>
      <c r="M53" s="108"/>
      <c r="N53" s="109"/>
      <c r="O53" s="50" t="s">
        <v>4</v>
      </c>
      <c r="P53" s="40">
        <v>1</v>
      </c>
      <c r="Q53" s="40">
        <v>13</v>
      </c>
      <c r="R53" s="41" t="s">
        <v>78</v>
      </c>
      <c r="S53" s="42">
        <v>800</v>
      </c>
      <c r="T53" s="43">
        <f>T54</f>
        <v>5</v>
      </c>
      <c r="U53" s="43"/>
      <c r="V53" s="51"/>
      <c r="W53" s="35"/>
      <c r="X53" s="2"/>
    </row>
    <row r="54" spans="1:24" ht="24.75">
      <c r="A54" s="107"/>
      <c r="B54" s="16"/>
      <c r="C54" s="15"/>
      <c r="D54" s="14"/>
      <c r="E54" s="13"/>
      <c r="F54" s="13"/>
      <c r="G54" s="13"/>
      <c r="H54" s="13"/>
      <c r="I54" s="109"/>
      <c r="J54" s="108"/>
      <c r="K54" s="108"/>
      <c r="L54" s="108"/>
      <c r="M54" s="108"/>
      <c r="N54" s="109"/>
      <c r="O54" s="50" t="s">
        <v>85</v>
      </c>
      <c r="P54" s="40">
        <v>1</v>
      </c>
      <c r="Q54" s="40">
        <v>13</v>
      </c>
      <c r="R54" s="41" t="s">
        <v>78</v>
      </c>
      <c r="S54" s="42">
        <v>850</v>
      </c>
      <c r="T54" s="43">
        <v>5</v>
      </c>
      <c r="U54" s="43"/>
      <c r="V54" s="51"/>
      <c r="W54" s="35"/>
      <c r="X54" s="2"/>
    </row>
    <row r="55" spans="1:24" ht="36">
      <c r="A55" s="133" t="s">
        <v>77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4"/>
      <c r="O55" s="50" t="s">
        <v>77</v>
      </c>
      <c r="P55" s="40">
        <v>1</v>
      </c>
      <c r="Q55" s="40">
        <v>13</v>
      </c>
      <c r="R55" s="41" t="s">
        <v>74</v>
      </c>
      <c r="S55" s="42">
        <v>0</v>
      </c>
      <c r="T55" s="43">
        <f>T56</f>
        <v>10.4</v>
      </c>
      <c r="U55" s="43">
        <f>U56</f>
        <v>0</v>
      </c>
      <c r="V55" s="51"/>
      <c r="W55" s="35"/>
      <c r="X55" s="2"/>
    </row>
    <row r="56" spans="1:24" ht="15">
      <c r="A56" s="17"/>
      <c r="B56" s="16"/>
      <c r="C56" s="15"/>
      <c r="D56" s="14"/>
      <c r="E56" s="13"/>
      <c r="F56" s="13"/>
      <c r="G56" s="13"/>
      <c r="H56" s="19"/>
      <c r="I56" s="133" t="s">
        <v>76</v>
      </c>
      <c r="J56" s="133"/>
      <c r="K56" s="133"/>
      <c r="L56" s="133"/>
      <c r="M56" s="133"/>
      <c r="N56" s="134"/>
      <c r="O56" s="50" t="s">
        <v>76</v>
      </c>
      <c r="P56" s="40">
        <v>1</v>
      </c>
      <c r="Q56" s="40">
        <v>13</v>
      </c>
      <c r="R56" s="41" t="s">
        <v>74</v>
      </c>
      <c r="S56" s="42">
        <v>500</v>
      </c>
      <c r="T56" s="43">
        <f>T57</f>
        <v>10.4</v>
      </c>
      <c r="U56" s="43">
        <f>U57</f>
        <v>0</v>
      </c>
      <c r="V56" s="51"/>
      <c r="W56" s="35"/>
      <c r="X56" s="2"/>
    </row>
    <row r="57" spans="1:24" ht="15">
      <c r="A57" s="17"/>
      <c r="B57" s="16"/>
      <c r="C57" s="15"/>
      <c r="D57" s="14"/>
      <c r="E57" s="13"/>
      <c r="F57" s="13"/>
      <c r="G57" s="13"/>
      <c r="H57" s="13"/>
      <c r="I57" s="18"/>
      <c r="J57" s="133" t="s">
        <v>75</v>
      </c>
      <c r="K57" s="133"/>
      <c r="L57" s="133"/>
      <c r="M57" s="133"/>
      <c r="N57" s="134"/>
      <c r="O57" s="50" t="s">
        <v>75</v>
      </c>
      <c r="P57" s="40">
        <v>1</v>
      </c>
      <c r="Q57" s="40">
        <v>13</v>
      </c>
      <c r="R57" s="41" t="s">
        <v>74</v>
      </c>
      <c r="S57" s="42">
        <v>540</v>
      </c>
      <c r="T57" s="43">
        <v>10.4</v>
      </c>
      <c r="U57" s="43"/>
      <c r="V57" s="51"/>
      <c r="W57" s="35"/>
      <c r="X57" s="2"/>
    </row>
    <row r="58" spans="1:24" ht="36.75">
      <c r="A58" s="77"/>
      <c r="B58" s="16"/>
      <c r="C58" s="15"/>
      <c r="D58" s="14"/>
      <c r="E58" s="13"/>
      <c r="F58" s="13"/>
      <c r="G58" s="13"/>
      <c r="H58" s="13"/>
      <c r="I58" s="76"/>
      <c r="J58" s="75"/>
      <c r="K58" s="75"/>
      <c r="L58" s="75"/>
      <c r="M58" s="75"/>
      <c r="N58" s="76"/>
      <c r="O58" s="50" t="s">
        <v>108</v>
      </c>
      <c r="P58" s="40">
        <v>1</v>
      </c>
      <c r="Q58" s="40">
        <v>13</v>
      </c>
      <c r="R58" s="41">
        <v>8900000150</v>
      </c>
      <c r="S58" s="42"/>
      <c r="T58" s="43">
        <f t="shared" ref="T58:V59" si="4">T59</f>
        <v>35</v>
      </c>
      <c r="U58" s="43">
        <f t="shared" si="4"/>
        <v>0</v>
      </c>
      <c r="V58" s="51">
        <f t="shared" si="4"/>
        <v>0</v>
      </c>
      <c r="W58" s="35"/>
      <c r="X58" s="2"/>
    </row>
    <row r="59" spans="1:24" ht="36.75">
      <c r="A59" s="77"/>
      <c r="B59" s="16"/>
      <c r="C59" s="15"/>
      <c r="D59" s="14"/>
      <c r="E59" s="13"/>
      <c r="F59" s="13"/>
      <c r="G59" s="13"/>
      <c r="H59" s="13"/>
      <c r="I59" s="76"/>
      <c r="J59" s="75"/>
      <c r="K59" s="75"/>
      <c r="L59" s="75"/>
      <c r="M59" s="75"/>
      <c r="N59" s="76"/>
      <c r="O59" s="50" t="s">
        <v>27</v>
      </c>
      <c r="P59" s="40">
        <v>1</v>
      </c>
      <c r="Q59" s="40">
        <v>13</v>
      </c>
      <c r="R59" s="41">
        <v>8900000150</v>
      </c>
      <c r="S59" s="42">
        <v>200</v>
      </c>
      <c r="T59" s="43">
        <f t="shared" si="4"/>
        <v>35</v>
      </c>
      <c r="U59" s="43">
        <f t="shared" si="4"/>
        <v>0</v>
      </c>
      <c r="V59" s="51">
        <f t="shared" si="4"/>
        <v>0</v>
      </c>
      <c r="W59" s="35"/>
      <c r="X59" s="2"/>
    </row>
    <row r="60" spans="1:24" ht="36.75">
      <c r="A60" s="77"/>
      <c r="B60" s="16"/>
      <c r="C60" s="15"/>
      <c r="D60" s="14"/>
      <c r="E60" s="13"/>
      <c r="F60" s="13"/>
      <c r="G60" s="13"/>
      <c r="H60" s="13"/>
      <c r="I60" s="76"/>
      <c r="J60" s="75"/>
      <c r="K60" s="75"/>
      <c r="L60" s="75"/>
      <c r="M60" s="75"/>
      <c r="N60" s="76"/>
      <c r="O60" s="50" t="s">
        <v>26</v>
      </c>
      <c r="P60" s="40">
        <v>1</v>
      </c>
      <c r="Q60" s="40">
        <v>13</v>
      </c>
      <c r="R60" s="41">
        <v>8900000150</v>
      </c>
      <c r="S60" s="42">
        <v>240</v>
      </c>
      <c r="T60" s="43">
        <v>35</v>
      </c>
      <c r="U60" s="43"/>
      <c r="V60" s="51"/>
      <c r="W60" s="35"/>
      <c r="X60" s="2"/>
    </row>
    <row r="61" spans="1:24">
      <c r="A61" s="126" t="s">
        <v>73</v>
      </c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N61" s="127"/>
      <c r="O61" s="48" t="s">
        <v>73</v>
      </c>
      <c r="P61" s="36">
        <v>2</v>
      </c>
      <c r="Q61" s="36">
        <v>0</v>
      </c>
      <c r="R61" s="37">
        <v>0</v>
      </c>
      <c r="S61" s="38">
        <v>0</v>
      </c>
      <c r="T61" s="39">
        <f t="shared" ref="T61:V63" si="5">T62</f>
        <v>88.3</v>
      </c>
      <c r="U61" s="39">
        <f t="shared" si="5"/>
        <v>92.8</v>
      </c>
      <c r="V61" s="49">
        <f t="shared" si="5"/>
        <v>94.6</v>
      </c>
      <c r="W61" s="35"/>
      <c r="X61" s="2"/>
    </row>
    <row r="62" spans="1:24" ht="24">
      <c r="A62" s="133" t="s">
        <v>72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4"/>
      <c r="O62" s="50" t="s">
        <v>72</v>
      </c>
      <c r="P62" s="40">
        <v>2</v>
      </c>
      <c r="Q62" s="40">
        <v>3</v>
      </c>
      <c r="R62" s="41">
        <v>0</v>
      </c>
      <c r="S62" s="42">
        <v>0</v>
      </c>
      <c r="T62" s="43">
        <f t="shared" si="5"/>
        <v>88.3</v>
      </c>
      <c r="U62" s="43">
        <f t="shared" si="5"/>
        <v>92.8</v>
      </c>
      <c r="V62" s="51">
        <f t="shared" si="5"/>
        <v>94.6</v>
      </c>
      <c r="W62" s="35"/>
      <c r="X62" s="2"/>
    </row>
    <row r="63" spans="1:24" ht="26.25" customHeight="1">
      <c r="A63" s="133" t="s">
        <v>71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4"/>
      <c r="O63" s="50" t="s">
        <v>70</v>
      </c>
      <c r="P63" s="40">
        <v>2</v>
      </c>
      <c r="Q63" s="40">
        <v>3</v>
      </c>
      <c r="R63" s="41" t="s">
        <v>69</v>
      </c>
      <c r="S63" s="42">
        <v>0</v>
      </c>
      <c r="T63" s="43">
        <f t="shared" si="5"/>
        <v>88.3</v>
      </c>
      <c r="U63" s="43">
        <f t="shared" si="5"/>
        <v>92.8</v>
      </c>
      <c r="V63" s="51">
        <f t="shared" si="5"/>
        <v>94.6</v>
      </c>
      <c r="W63" s="35"/>
      <c r="X63" s="2"/>
    </row>
    <row r="64" spans="1:24" ht="72" customHeight="1">
      <c r="A64" s="133" t="s">
        <v>68</v>
      </c>
      <c r="B64" s="133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4"/>
      <c r="O64" s="50" t="s">
        <v>68</v>
      </c>
      <c r="P64" s="40">
        <v>2</v>
      </c>
      <c r="Q64" s="40">
        <v>3</v>
      </c>
      <c r="R64" s="41" t="s">
        <v>66</v>
      </c>
      <c r="S64" s="42">
        <v>0</v>
      </c>
      <c r="T64" s="43">
        <f>T65+T67</f>
        <v>88.3</v>
      </c>
      <c r="U64" s="43">
        <f>U65+U67</f>
        <v>92.8</v>
      </c>
      <c r="V64" s="51">
        <f>V65+V67</f>
        <v>94.6</v>
      </c>
      <c r="W64" s="35"/>
      <c r="X64" s="2"/>
    </row>
    <row r="65" spans="1:24" ht="84.75">
      <c r="A65" s="17"/>
      <c r="B65" s="16"/>
      <c r="C65" s="15"/>
      <c r="D65" s="14"/>
      <c r="E65" s="13"/>
      <c r="F65" s="13"/>
      <c r="G65" s="13"/>
      <c r="H65" s="19"/>
      <c r="I65" s="133" t="s">
        <v>19</v>
      </c>
      <c r="J65" s="133"/>
      <c r="K65" s="133"/>
      <c r="L65" s="133"/>
      <c r="M65" s="133"/>
      <c r="N65" s="134"/>
      <c r="O65" s="50" t="s">
        <v>19</v>
      </c>
      <c r="P65" s="40">
        <v>2</v>
      </c>
      <c r="Q65" s="40">
        <v>3</v>
      </c>
      <c r="R65" s="41" t="s">
        <v>66</v>
      </c>
      <c r="S65" s="42">
        <v>100</v>
      </c>
      <c r="T65" s="43">
        <f>T66</f>
        <v>88.3</v>
      </c>
      <c r="U65" s="43">
        <f>U66</f>
        <v>92.1</v>
      </c>
      <c r="V65" s="51">
        <f>V66</f>
        <v>94</v>
      </c>
      <c r="W65" s="35"/>
      <c r="X65" s="2"/>
    </row>
    <row r="66" spans="1:24" ht="36.75">
      <c r="A66" s="17"/>
      <c r="B66" s="16"/>
      <c r="C66" s="15"/>
      <c r="D66" s="14"/>
      <c r="E66" s="13"/>
      <c r="F66" s="13"/>
      <c r="G66" s="13"/>
      <c r="H66" s="13"/>
      <c r="I66" s="18"/>
      <c r="J66" s="133" t="s">
        <v>67</v>
      </c>
      <c r="K66" s="133"/>
      <c r="L66" s="133"/>
      <c r="M66" s="133"/>
      <c r="N66" s="134"/>
      <c r="O66" s="50" t="s">
        <v>67</v>
      </c>
      <c r="P66" s="40">
        <v>2</v>
      </c>
      <c r="Q66" s="40">
        <v>3</v>
      </c>
      <c r="R66" s="41" t="s">
        <v>66</v>
      </c>
      <c r="S66" s="42">
        <v>120</v>
      </c>
      <c r="T66" s="43">
        <v>88.3</v>
      </c>
      <c r="U66" s="43">
        <v>92.1</v>
      </c>
      <c r="V66" s="51">
        <v>94</v>
      </c>
      <c r="W66" s="35"/>
      <c r="X66" s="2"/>
    </row>
    <row r="67" spans="1:24" ht="36.75">
      <c r="A67" s="71"/>
      <c r="B67" s="16"/>
      <c r="C67" s="15"/>
      <c r="D67" s="14"/>
      <c r="E67" s="13"/>
      <c r="F67" s="13"/>
      <c r="G67" s="13"/>
      <c r="H67" s="13"/>
      <c r="I67" s="73"/>
      <c r="J67" s="72"/>
      <c r="K67" s="72"/>
      <c r="L67" s="72"/>
      <c r="M67" s="72"/>
      <c r="N67" s="73"/>
      <c r="O67" s="50" t="s">
        <v>27</v>
      </c>
      <c r="P67" s="40">
        <v>2</v>
      </c>
      <c r="Q67" s="40">
        <v>3</v>
      </c>
      <c r="R67" s="41" t="s">
        <v>66</v>
      </c>
      <c r="S67" s="42">
        <v>200</v>
      </c>
      <c r="T67" s="43">
        <f>T68</f>
        <v>0</v>
      </c>
      <c r="U67" s="43">
        <f>U68</f>
        <v>0.7</v>
      </c>
      <c r="V67" s="51">
        <f>V68</f>
        <v>0.6</v>
      </c>
      <c r="W67" s="35"/>
      <c r="X67" s="2"/>
    </row>
    <row r="68" spans="1:24" ht="36.75">
      <c r="A68" s="71"/>
      <c r="B68" s="16"/>
      <c r="C68" s="15"/>
      <c r="D68" s="14"/>
      <c r="E68" s="13"/>
      <c r="F68" s="13"/>
      <c r="G68" s="13"/>
      <c r="H68" s="13"/>
      <c r="I68" s="73"/>
      <c r="J68" s="72"/>
      <c r="K68" s="72"/>
      <c r="L68" s="72"/>
      <c r="M68" s="72"/>
      <c r="N68" s="73"/>
      <c r="O68" s="50" t="s">
        <v>26</v>
      </c>
      <c r="P68" s="40">
        <v>2</v>
      </c>
      <c r="Q68" s="40">
        <v>3</v>
      </c>
      <c r="R68" s="41" t="s">
        <v>66</v>
      </c>
      <c r="S68" s="42">
        <v>240</v>
      </c>
      <c r="T68" s="43"/>
      <c r="U68" s="43">
        <v>0.7</v>
      </c>
      <c r="V68" s="51">
        <v>0.6</v>
      </c>
      <c r="W68" s="35"/>
      <c r="X68" s="2"/>
    </row>
    <row r="69" spans="1:24" ht="24.75" customHeight="1">
      <c r="A69" s="126" t="s">
        <v>65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7"/>
      <c r="O69" s="48" t="s">
        <v>65</v>
      </c>
      <c r="P69" s="36">
        <v>3</v>
      </c>
      <c r="Q69" s="36">
        <v>0</v>
      </c>
      <c r="R69" s="37">
        <v>0</v>
      </c>
      <c r="S69" s="38">
        <v>0</v>
      </c>
      <c r="T69" s="39">
        <f>T70+T82+T75</f>
        <v>40.4</v>
      </c>
      <c r="U69" s="39">
        <f>U70+U82</f>
        <v>0</v>
      </c>
      <c r="V69" s="49"/>
      <c r="W69" s="35"/>
      <c r="X69" s="2"/>
    </row>
    <row r="70" spans="1:24" ht="48">
      <c r="A70" s="133" t="s">
        <v>64</v>
      </c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4"/>
      <c r="O70" s="50" t="s">
        <v>64</v>
      </c>
      <c r="P70" s="40">
        <v>3</v>
      </c>
      <c r="Q70" s="40">
        <v>9</v>
      </c>
      <c r="R70" s="41">
        <v>0</v>
      </c>
      <c r="S70" s="42">
        <v>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7.5" customHeight="1">
      <c r="A71" s="133" t="s">
        <v>63</v>
      </c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4"/>
      <c r="O71" s="50" t="s">
        <v>62</v>
      </c>
      <c r="P71" s="40">
        <v>3</v>
      </c>
      <c r="Q71" s="40">
        <v>9</v>
      </c>
      <c r="R71" s="41" t="s">
        <v>61</v>
      </c>
      <c r="S71" s="42">
        <v>0</v>
      </c>
      <c r="T71" s="43">
        <f t="shared" ref="T71:V71" si="6">T72</f>
        <v>1</v>
      </c>
      <c r="U71" s="43">
        <f t="shared" si="6"/>
        <v>0</v>
      </c>
      <c r="V71" s="51">
        <f t="shared" si="6"/>
        <v>0</v>
      </c>
      <c r="W71" s="35"/>
      <c r="X71" s="2"/>
    </row>
    <row r="72" spans="1:24" ht="48">
      <c r="A72" s="133" t="s">
        <v>60</v>
      </c>
      <c r="B72" s="133"/>
      <c r="C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4"/>
      <c r="O72" s="50" t="s">
        <v>60</v>
      </c>
      <c r="P72" s="40">
        <v>3</v>
      </c>
      <c r="Q72" s="40">
        <v>9</v>
      </c>
      <c r="R72" s="41">
        <v>8500069010</v>
      </c>
      <c r="S72" s="42">
        <v>0</v>
      </c>
      <c r="T72" s="43">
        <v>1</v>
      </c>
      <c r="U72" s="43"/>
      <c r="V72" s="51"/>
      <c r="W72" s="35"/>
      <c r="X72" s="2"/>
    </row>
    <row r="73" spans="1:24" ht="36.75">
      <c r="A73" s="17"/>
      <c r="B73" s="16"/>
      <c r="C73" s="15"/>
      <c r="D73" s="14"/>
      <c r="E73" s="13"/>
      <c r="F73" s="13"/>
      <c r="G73" s="13"/>
      <c r="H73" s="19"/>
      <c r="I73" s="133" t="s">
        <v>27</v>
      </c>
      <c r="J73" s="133"/>
      <c r="K73" s="133"/>
      <c r="L73" s="133"/>
      <c r="M73" s="133"/>
      <c r="N73" s="134"/>
      <c r="O73" s="50" t="s">
        <v>27</v>
      </c>
      <c r="P73" s="40">
        <v>3</v>
      </c>
      <c r="Q73" s="40">
        <v>9</v>
      </c>
      <c r="R73" s="41">
        <v>8500069010</v>
      </c>
      <c r="S73" s="42">
        <v>200</v>
      </c>
      <c r="T73" s="43">
        <f>T74</f>
        <v>1</v>
      </c>
      <c r="U73" s="43">
        <f>U74</f>
        <v>0</v>
      </c>
      <c r="V73" s="51">
        <f>V74</f>
        <v>0</v>
      </c>
      <c r="W73" s="35"/>
      <c r="X73" s="2"/>
    </row>
    <row r="74" spans="1:24" ht="36.75">
      <c r="A74" s="17"/>
      <c r="B74" s="16"/>
      <c r="C74" s="15"/>
      <c r="D74" s="14"/>
      <c r="E74" s="13"/>
      <c r="F74" s="13"/>
      <c r="G74" s="13"/>
      <c r="H74" s="13"/>
      <c r="I74" s="18"/>
      <c r="J74" s="133" t="s">
        <v>26</v>
      </c>
      <c r="K74" s="133"/>
      <c r="L74" s="133"/>
      <c r="M74" s="133"/>
      <c r="N74" s="134"/>
      <c r="O74" s="50" t="s">
        <v>26</v>
      </c>
      <c r="P74" s="40">
        <v>3</v>
      </c>
      <c r="Q74" s="40">
        <v>9</v>
      </c>
      <c r="R74" s="41">
        <v>8500069010</v>
      </c>
      <c r="S74" s="42">
        <v>240</v>
      </c>
      <c r="T74" s="43">
        <v>1</v>
      </c>
      <c r="U74" s="43"/>
      <c r="V74" s="51"/>
      <c r="W74" s="35"/>
      <c r="X74" s="2"/>
    </row>
    <row r="75" spans="1:24" ht="15">
      <c r="A75" s="102"/>
      <c r="B75" s="16"/>
      <c r="C75" s="15"/>
      <c r="D75" s="14"/>
      <c r="E75" s="13"/>
      <c r="F75" s="13"/>
      <c r="G75" s="13"/>
      <c r="H75" s="13"/>
      <c r="I75" s="104"/>
      <c r="J75" s="103"/>
      <c r="K75" s="103"/>
      <c r="L75" s="103"/>
      <c r="M75" s="103"/>
      <c r="N75" s="104"/>
      <c r="O75" s="105" t="s">
        <v>119</v>
      </c>
      <c r="P75" s="40">
        <v>3</v>
      </c>
      <c r="Q75" s="40">
        <v>10</v>
      </c>
      <c r="R75" s="41"/>
      <c r="S75" s="42"/>
      <c r="T75" s="43">
        <f>T76+T79</f>
        <v>38.4</v>
      </c>
      <c r="U75" s="43"/>
      <c r="V75" s="51"/>
      <c r="W75" s="35"/>
      <c r="X75" s="2"/>
    </row>
    <row r="76" spans="1:24" ht="127.5">
      <c r="A76" s="102"/>
      <c r="B76" s="16"/>
      <c r="C76" s="15"/>
      <c r="D76" s="14"/>
      <c r="E76" s="13"/>
      <c r="F76" s="13"/>
      <c r="G76" s="13"/>
      <c r="H76" s="13"/>
      <c r="I76" s="104"/>
      <c r="J76" s="103"/>
      <c r="K76" s="103"/>
      <c r="L76" s="103"/>
      <c r="M76" s="103"/>
      <c r="N76" s="104"/>
      <c r="O76" s="105" t="s">
        <v>120</v>
      </c>
      <c r="P76" s="40">
        <v>3</v>
      </c>
      <c r="Q76" s="40">
        <v>10</v>
      </c>
      <c r="R76" s="41">
        <v>1000770330</v>
      </c>
      <c r="S76" s="42"/>
      <c r="T76" s="43">
        <f>T77</f>
        <v>36.4</v>
      </c>
      <c r="U76" s="43"/>
      <c r="V76" s="51"/>
      <c r="W76" s="35"/>
      <c r="X76" s="2"/>
    </row>
    <row r="77" spans="1:24" ht="36.75">
      <c r="A77" s="102"/>
      <c r="B77" s="16"/>
      <c r="C77" s="15"/>
      <c r="D77" s="14"/>
      <c r="E77" s="13"/>
      <c r="F77" s="13"/>
      <c r="G77" s="13"/>
      <c r="H77" s="13"/>
      <c r="I77" s="104"/>
      <c r="J77" s="103"/>
      <c r="K77" s="103"/>
      <c r="L77" s="103"/>
      <c r="M77" s="103"/>
      <c r="N77" s="104"/>
      <c r="O77" s="50" t="s">
        <v>27</v>
      </c>
      <c r="P77" s="40">
        <v>3</v>
      </c>
      <c r="Q77" s="40">
        <v>10</v>
      </c>
      <c r="R77" s="41">
        <v>1000770330</v>
      </c>
      <c r="S77" s="42">
        <v>244</v>
      </c>
      <c r="T77" s="43">
        <f>T78</f>
        <v>36.4</v>
      </c>
      <c r="U77" s="43"/>
      <c r="V77" s="51"/>
      <c r="W77" s="35"/>
      <c r="X77" s="2"/>
    </row>
    <row r="78" spans="1:24" ht="36.75">
      <c r="A78" s="102"/>
      <c r="B78" s="16"/>
      <c r="C78" s="15"/>
      <c r="D78" s="14"/>
      <c r="E78" s="13"/>
      <c r="F78" s="13"/>
      <c r="G78" s="13"/>
      <c r="H78" s="13"/>
      <c r="I78" s="104"/>
      <c r="J78" s="103"/>
      <c r="K78" s="103"/>
      <c r="L78" s="103"/>
      <c r="M78" s="103"/>
      <c r="N78" s="104"/>
      <c r="O78" s="50" t="s">
        <v>26</v>
      </c>
      <c r="P78" s="40">
        <v>3</v>
      </c>
      <c r="Q78" s="40">
        <v>10</v>
      </c>
      <c r="R78" s="41">
        <v>1000770330</v>
      </c>
      <c r="S78" s="42">
        <v>240</v>
      </c>
      <c r="T78" s="43">
        <v>36.4</v>
      </c>
      <c r="U78" s="43"/>
      <c r="V78" s="51"/>
      <c r="W78" s="35"/>
      <c r="X78" s="2"/>
    </row>
    <row r="79" spans="1:24" ht="127.5">
      <c r="A79" s="102"/>
      <c r="B79" s="16"/>
      <c r="C79" s="15"/>
      <c r="D79" s="14"/>
      <c r="E79" s="13"/>
      <c r="F79" s="13"/>
      <c r="G79" s="13"/>
      <c r="H79" s="13"/>
      <c r="I79" s="104"/>
      <c r="J79" s="103"/>
      <c r="K79" s="103"/>
      <c r="L79" s="103"/>
      <c r="M79" s="103"/>
      <c r="N79" s="104"/>
      <c r="O79" s="105" t="s">
        <v>120</v>
      </c>
      <c r="P79" s="40">
        <v>3</v>
      </c>
      <c r="Q79" s="40">
        <v>10</v>
      </c>
      <c r="R79" s="41" t="s">
        <v>121</v>
      </c>
      <c r="S79" s="42"/>
      <c r="T79" s="43">
        <f>T80</f>
        <v>2</v>
      </c>
      <c r="U79" s="43"/>
      <c r="V79" s="51"/>
      <c r="W79" s="35"/>
      <c r="X79" s="2"/>
    </row>
    <row r="80" spans="1:24" ht="36.75">
      <c r="A80" s="102"/>
      <c r="B80" s="16"/>
      <c r="C80" s="15"/>
      <c r="D80" s="14"/>
      <c r="E80" s="13"/>
      <c r="F80" s="13"/>
      <c r="G80" s="13"/>
      <c r="H80" s="13"/>
      <c r="I80" s="104"/>
      <c r="J80" s="103"/>
      <c r="K80" s="103"/>
      <c r="L80" s="103"/>
      <c r="M80" s="103"/>
      <c r="N80" s="104"/>
      <c r="O80" s="50" t="s">
        <v>27</v>
      </c>
      <c r="P80" s="40">
        <v>3</v>
      </c>
      <c r="Q80" s="40">
        <v>10</v>
      </c>
      <c r="R80" s="41" t="s">
        <v>121</v>
      </c>
      <c r="S80" s="42">
        <v>200</v>
      </c>
      <c r="T80" s="43">
        <f>T81</f>
        <v>2</v>
      </c>
      <c r="U80" s="43"/>
      <c r="V80" s="51"/>
      <c r="W80" s="35"/>
      <c r="X80" s="2"/>
    </row>
    <row r="81" spans="1:24" ht="36.75">
      <c r="A81" s="102"/>
      <c r="B81" s="16"/>
      <c r="C81" s="15"/>
      <c r="D81" s="14"/>
      <c r="E81" s="13"/>
      <c r="F81" s="13"/>
      <c r="G81" s="13"/>
      <c r="H81" s="13"/>
      <c r="I81" s="104"/>
      <c r="J81" s="103"/>
      <c r="K81" s="103"/>
      <c r="L81" s="103"/>
      <c r="M81" s="103"/>
      <c r="N81" s="104"/>
      <c r="O81" s="50" t="s">
        <v>26</v>
      </c>
      <c r="P81" s="40">
        <v>3</v>
      </c>
      <c r="Q81" s="40">
        <v>10</v>
      </c>
      <c r="R81" s="41" t="s">
        <v>121</v>
      </c>
      <c r="S81" s="42">
        <v>240</v>
      </c>
      <c r="T81" s="43">
        <v>2</v>
      </c>
      <c r="U81" s="43"/>
      <c r="V81" s="51"/>
      <c r="W81" s="35"/>
      <c r="X81" s="2"/>
    </row>
    <row r="82" spans="1:24" ht="34.5" customHeight="1">
      <c r="A82" s="133" t="s">
        <v>59</v>
      </c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4"/>
      <c r="O82" s="50" t="s">
        <v>59</v>
      </c>
      <c r="P82" s="40">
        <v>3</v>
      </c>
      <c r="Q82" s="40">
        <v>14</v>
      </c>
      <c r="R82" s="41">
        <v>0</v>
      </c>
      <c r="S82" s="42">
        <v>0</v>
      </c>
      <c r="T82" s="43">
        <f t="shared" ref="T82:V85" si="7">T83</f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23.25" customHeight="1">
      <c r="A83" s="133" t="s">
        <v>8</v>
      </c>
      <c r="B83" s="133"/>
      <c r="C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4"/>
      <c r="O83" s="50" t="s">
        <v>7</v>
      </c>
      <c r="P83" s="40">
        <v>3</v>
      </c>
      <c r="Q83" s="40">
        <v>14</v>
      </c>
      <c r="R83" s="41" t="s">
        <v>6</v>
      </c>
      <c r="S83" s="42">
        <v>0</v>
      </c>
      <c r="T83" s="43">
        <f t="shared" si="7"/>
        <v>1</v>
      </c>
      <c r="U83" s="43">
        <f t="shared" si="7"/>
        <v>0</v>
      </c>
      <c r="V83" s="51">
        <f t="shared" si="7"/>
        <v>0</v>
      </c>
      <c r="W83" s="35"/>
      <c r="X83" s="2"/>
    </row>
    <row r="84" spans="1:24" ht="36">
      <c r="A84" s="133" t="s">
        <v>58</v>
      </c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4"/>
      <c r="O84" s="50" t="s">
        <v>58</v>
      </c>
      <c r="P84" s="40">
        <v>3</v>
      </c>
      <c r="Q84" s="40">
        <v>14</v>
      </c>
      <c r="R84" s="41" t="s">
        <v>57</v>
      </c>
      <c r="S84" s="42">
        <v>0</v>
      </c>
      <c r="T84" s="43">
        <f t="shared" si="7"/>
        <v>1</v>
      </c>
      <c r="U84" s="43">
        <f t="shared" si="7"/>
        <v>0</v>
      </c>
      <c r="V84" s="51">
        <f t="shared" si="7"/>
        <v>0</v>
      </c>
      <c r="W84" s="35"/>
      <c r="X84" s="2"/>
    </row>
    <row r="85" spans="1:24" ht="36.75">
      <c r="A85" s="17"/>
      <c r="B85" s="16"/>
      <c r="C85" s="15"/>
      <c r="D85" s="14"/>
      <c r="E85" s="13"/>
      <c r="F85" s="13"/>
      <c r="G85" s="13"/>
      <c r="H85" s="19"/>
      <c r="I85" s="133" t="s">
        <v>27</v>
      </c>
      <c r="J85" s="133"/>
      <c r="K85" s="133"/>
      <c r="L85" s="133"/>
      <c r="M85" s="133"/>
      <c r="N85" s="134"/>
      <c r="O85" s="50" t="s">
        <v>27</v>
      </c>
      <c r="P85" s="40">
        <v>3</v>
      </c>
      <c r="Q85" s="40">
        <v>14</v>
      </c>
      <c r="R85" s="41" t="s">
        <v>57</v>
      </c>
      <c r="S85" s="42">
        <v>200</v>
      </c>
      <c r="T85" s="43">
        <f t="shared" si="7"/>
        <v>1</v>
      </c>
      <c r="U85" s="43">
        <f t="shared" si="7"/>
        <v>0</v>
      </c>
      <c r="V85" s="51">
        <f t="shared" si="7"/>
        <v>0</v>
      </c>
      <c r="W85" s="35"/>
      <c r="X85" s="2"/>
    </row>
    <row r="86" spans="1:24" ht="36.75">
      <c r="A86" s="17"/>
      <c r="B86" s="16"/>
      <c r="C86" s="15"/>
      <c r="D86" s="14"/>
      <c r="E86" s="13"/>
      <c r="F86" s="13"/>
      <c r="G86" s="13"/>
      <c r="H86" s="13"/>
      <c r="I86" s="18"/>
      <c r="J86" s="133" t="s">
        <v>26</v>
      </c>
      <c r="K86" s="133"/>
      <c r="L86" s="133"/>
      <c r="M86" s="133"/>
      <c r="N86" s="134"/>
      <c r="O86" s="50" t="s">
        <v>26</v>
      </c>
      <c r="P86" s="40">
        <v>3</v>
      </c>
      <c r="Q86" s="40">
        <v>14</v>
      </c>
      <c r="R86" s="41">
        <v>8800000120</v>
      </c>
      <c r="S86" s="42">
        <v>240</v>
      </c>
      <c r="T86" s="43">
        <v>1</v>
      </c>
      <c r="U86" s="43"/>
      <c r="V86" s="51"/>
      <c r="W86" s="35"/>
      <c r="X86" s="2"/>
    </row>
    <row r="87" spans="1:24">
      <c r="A87" s="126" t="s">
        <v>56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7"/>
      <c r="O87" s="48" t="s">
        <v>56</v>
      </c>
      <c r="P87" s="36">
        <v>4</v>
      </c>
      <c r="Q87" s="36">
        <v>0</v>
      </c>
      <c r="R87" s="37">
        <v>0</v>
      </c>
      <c r="S87" s="38">
        <v>0</v>
      </c>
      <c r="T87" s="39">
        <f>T88+T93</f>
        <v>1711.41041</v>
      </c>
      <c r="U87" s="39">
        <f>U88+U93</f>
        <v>496.4</v>
      </c>
      <c r="V87" s="49">
        <f>V88+V93</f>
        <v>509.9</v>
      </c>
      <c r="W87" s="35"/>
      <c r="X87" s="2"/>
    </row>
    <row r="88" spans="1:24">
      <c r="A88" s="133" t="s">
        <v>55</v>
      </c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4"/>
      <c r="O88" s="50" t="s">
        <v>55</v>
      </c>
      <c r="P88" s="40">
        <v>4</v>
      </c>
      <c r="Q88" s="40">
        <v>8</v>
      </c>
      <c r="R88" s="41">
        <v>0</v>
      </c>
      <c r="S88" s="42">
        <v>0</v>
      </c>
      <c r="T88" s="43">
        <f t="shared" ref="T88:V91" si="8">T89</f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60" customHeight="1">
      <c r="A89" s="133" t="s">
        <v>54</v>
      </c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4"/>
      <c r="O89" s="50" t="s">
        <v>103</v>
      </c>
      <c r="P89" s="40">
        <v>4</v>
      </c>
      <c r="Q89" s="40">
        <v>8</v>
      </c>
      <c r="R89" s="41" t="s">
        <v>53</v>
      </c>
      <c r="S89" s="42">
        <v>0</v>
      </c>
      <c r="T89" s="43">
        <f t="shared" si="8"/>
        <v>3</v>
      </c>
      <c r="U89" s="43">
        <f t="shared" si="8"/>
        <v>0</v>
      </c>
      <c r="V89" s="51">
        <f t="shared" si="8"/>
        <v>0</v>
      </c>
      <c r="W89" s="35"/>
      <c r="X89" s="2"/>
    </row>
    <row r="90" spans="1:24" ht="36">
      <c r="A90" s="133" t="s">
        <v>52</v>
      </c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4"/>
      <c r="O90" s="50" t="s">
        <v>52</v>
      </c>
      <c r="P90" s="40">
        <v>4</v>
      </c>
      <c r="Q90" s="40">
        <v>8</v>
      </c>
      <c r="R90" s="41" t="s">
        <v>50</v>
      </c>
      <c r="S90" s="42">
        <v>0</v>
      </c>
      <c r="T90" s="43">
        <f>T91</f>
        <v>3</v>
      </c>
      <c r="U90" s="43"/>
      <c r="V90" s="51">
        <f t="shared" si="8"/>
        <v>0</v>
      </c>
      <c r="W90" s="35"/>
      <c r="X90" s="2"/>
    </row>
    <row r="91" spans="1:24" ht="15">
      <c r="A91" s="17"/>
      <c r="B91" s="16"/>
      <c r="C91" s="15"/>
      <c r="D91" s="14"/>
      <c r="E91" s="13"/>
      <c r="F91" s="13"/>
      <c r="G91" s="13"/>
      <c r="H91" s="19"/>
      <c r="I91" s="133" t="s">
        <v>4</v>
      </c>
      <c r="J91" s="133"/>
      <c r="K91" s="133"/>
      <c r="L91" s="133"/>
      <c r="M91" s="133"/>
      <c r="N91" s="134"/>
      <c r="O91" s="50" t="s">
        <v>4</v>
      </c>
      <c r="P91" s="40">
        <v>4</v>
      </c>
      <c r="Q91" s="40">
        <v>8</v>
      </c>
      <c r="R91" s="41" t="s">
        <v>50</v>
      </c>
      <c r="S91" s="42">
        <v>800</v>
      </c>
      <c r="T91" s="43">
        <f t="shared" si="8"/>
        <v>3</v>
      </c>
      <c r="U91" s="43">
        <f t="shared" si="8"/>
        <v>0</v>
      </c>
      <c r="V91" s="51">
        <f t="shared" si="8"/>
        <v>0</v>
      </c>
      <c r="W91" s="35"/>
      <c r="X91" s="2"/>
    </row>
    <row r="92" spans="1:24" ht="77.25" customHeight="1">
      <c r="A92" s="17"/>
      <c r="B92" s="16"/>
      <c r="C92" s="15"/>
      <c r="D92" s="14"/>
      <c r="E92" s="13"/>
      <c r="F92" s="13"/>
      <c r="G92" s="13"/>
      <c r="H92" s="13"/>
      <c r="I92" s="18"/>
      <c r="J92" s="133" t="s">
        <v>51</v>
      </c>
      <c r="K92" s="133"/>
      <c r="L92" s="133"/>
      <c r="M92" s="133"/>
      <c r="N92" s="134"/>
      <c r="O92" s="50" t="s">
        <v>107</v>
      </c>
      <c r="P92" s="40">
        <v>4</v>
      </c>
      <c r="Q92" s="40">
        <v>8</v>
      </c>
      <c r="R92" s="41" t="s">
        <v>50</v>
      </c>
      <c r="S92" s="42">
        <v>810</v>
      </c>
      <c r="T92" s="43">
        <v>3</v>
      </c>
      <c r="U92" s="43"/>
      <c r="V92" s="51"/>
      <c r="W92" s="35"/>
      <c r="X92" s="2"/>
    </row>
    <row r="93" spans="1:24" ht="14.25" customHeight="1">
      <c r="A93" s="133" t="s">
        <v>49</v>
      </c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4"/>
      <c r="O93" s="50" t="s">
        <v>49</v>
      </c>
      <c r="P93" s="40">
        <v>4</v>
      </c>
      <c r="Q93" s="40">
        <v>9</v>
      </c>
      <c r="R93" s="41">
        <v>0</v>
      </c>
      <c r="S93" s="42">
        <v>0</v>
      </c>
      <c r="T93" s="43">
        <f>T97+T94+T101</f>
        <v>1708.41041</v>
      </c>
      <c r="U93" s="43">
        <f>U97</f>
        <v>496.4</v>
      </c>
      <c r="V93" s="51">
        <f>V97</f>
        <v>509.9</v>
      </c>
      <c r="W93" s="35"/>
      <c r="X93" s="2"/>
    </row>
    <row r="94" spans="1:24" ht="77.25" customHeight="1">
      <c r="A94" s="90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50" t="s">
        <v>114</v>
      </c>
      <c r="P94" s="40">
        <v>4</v>
      </c>
      <c r="Q94" s="40">
        <v>9</v>
      </c>
      <c r="R94" s="41">
        <v>6100070760</v>
      </c>
      <c r="S94" s="42"/>
      <c r="T94" s="43">
        <f>T95</f>
        <v>1130</v>
      </c>
      <c r="U94" s="43"/>
      <c r="V94" s="51"/>
      <c r="W94" s="35"/>
      <c r="X94" s="2"/>
    </row>
    <row r="95" spans="1:24" ht="40.5" customHeight="1">
      <c r="A95" s="90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50" t="s">
        <v>27</v>
      </c>
      <c r="P95" s="40">
        <v>4</v>
      </c>
      <c r="Q95" s="40">
        <v>9</v>
      </c>
      <c r="R95" s="41">
        <v>6100070760</v>
      </c>
      <c r="S95" s="42">
        <v>200</v>
      </c>
      <c r="T95" s="43">
        <f>T96</f>
        <v>1130</v>
      </c>
      <c r="U95" s="43"/>
      <c r="V95" s="51"/>
      <c r="W95" s="35"/>
      <c r="X95" s="2"/>
    </row>
    <row r="96" spans="1:24" ht="42" customHeight="1">
      <c r="A96" s="90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50" t="s">
        <v>26</v>
      </c>
      <c r="P96" s="40">
        <v>4</v>
      </c>
      <c r="Q96" s="40">
        <v>9</v>
      </c>
      <c r="R96" s="41">
        <v>6100070760</v>
      </c>
      <c r="S96" s="42">
        <v>240</v>
      </c>
      <c r="T96" s="43">
        <v>1130</v>
      </c>
      <c r="U96" s="43"/>
      <c r="V96" s="51"/>
      <c r="W96" s="35"/>
      <c r="X96" s="2"/>
    </row>
    <row r="97" spans="1:24" ht="36" customHeight="1">
      <c r="A97" s="134" t="s">
        <v>48</v>
      </c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6"/>
      <c r="O97" s="50" t="s">
        <v>47</v>
      </c>
      <c r="P97" s="40">
        <v>4</v>
      </c>
      <c r="Q97" s="40">
        <v>9</v>
      </c>
      <c r="R97" s="41" t="s">
        <v>46</v>
      </c>
      <c r="S97" s="42">
        <v>0</v>
      </c>
      <c r="T97" s="43">
        <f>T98+T104</f>
        <v>528.41040999999996</v>
      </c>
      <c r="U97" s="43">
        <v>496.4</v>
      </c>
      <c r="V97" s="51">
        <v>509.9</v>
      </c>
      <c r="W97" s="35"/>
      <c r="X97" s="2"/>
    </row>
    <row r="98" spans="1:24" ht="39" customHeight="1">
      <c r="A98" s="133" t="s">
        <v>45</v>
      </c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4"/>
      <c r="O98" s="50" t="s">
        <v>115</v>
      </c>
      <c r="P98" s="40">
        <v>4</v>
      </c>
      <c r="Q98" s="40">
        <v>9</v>
      </c>
      <c r="R98" s="41">
        <v>8300049030</v>
      </c>
      <c r="S98" s="42">
        <v>0</v>
      </c>
      <c r="T98" s="43">
        <f t="shared" ref="T98:V99" si="9">T99</f>
        <v>82.753600000000006</v>
      </c>
      <c r="U98" s="43">
        <f t="shared" si="9"/>
        <v>0</v>
      </c>
      <c r="V98" s="51">
        <f t="shared" si="9"/>
        <v>0</v>
      </c>
      <c r="W98" s="35"/>
      <c r="X98" s="2"/>
    </row>
    <row r="99" spans="1:24" ht="36.75">
      <c r="A99" s="17"/>
      <c r="B99" s="16"/>
      <c r="C99" s="15"/>
      <c r="D99" s="14"/>
      <c r="E99" s="13"/>
      <c r="F99" s="13"/>
      <c r="G99" s="13"/>
      <c r="H99" s="19"/>
      <c r="I99" s="133" t="s">
        <v>27</v>
      </c>
      <c r="J99" s="133"/>
      <c r="K99" s="133"/>
      <c r="L99" s="133"/>
      <c r="M99" s="133"/>
      <c r="N99" s="134"/>
      <c r="O99" s="50" t="s">
        <v>27</v>
      </c>
      <c r="P99" s="40">
        <v>4</v>
      </c>
      <c r="Q99" s="40">
        <v>9</v>
      </c>
      <c r="R99" s="41">
        <v>8300049030</v>
      </c>
      <c r="S99" s="42">
        <v>200</v>
      </c>
      <c r="T99" s="43">
        <f t="shared" si="9"/>
        <v>82.753600000000006</v>
      </c>
      <c r="U99" s="43">
        <f t="shared" si="9"/>
        <v>0</v>
      </c>
      <c r="V99" s="51">
        <f t="shared" si="9"/>
        <v>0</v>
      </c>
      <c r="W99" s="35"/>
      <c r="X99" s="2"/>
    </row>
    <row r="100" spans="1:24" ht="36.75">
      <c r="A100" s="17"/>
      <c r="B100" s="16"/>
      <c r="C100" s="15"/>
      <c r="D100" s="14"/>
      <c r="E100" s="13"/>
      <c r="F100" s="13"/>
      <c r="G100" s="13"/>
      <c r="H100" s="13"/>
      <c r="I100" s="18"/>
      <c r="J100" s="133" t="s">
        <v>26</v>
      </c>
      <c r="K100" s="133"/>
      <c r="L100" s="133"/>
      <c r="M100" s="133"/>
      <c r="N100" s="134"/>
      <c r="O100" s="50" t="s">
        <v>26</v>
      </c>
      <c r="P100" s="40">
        <v>4</v>
      </c>
      <c r="Q100" s="40">
        <v>9</v>
      </c>
      <c r="R100" s="41">
        <v>8300049030</v>
      </c>
      <c r="S100" s="42">
        <v>240</v>
      </c>
      <c r="T100" s="43">
        <v>82.753600000000006</v>
      </c>
      <c r="U100" s="43"/>
      <c r="V100" s="51"/>
      <c r="W100" s="35"/>
      <c r="X100" s="2"/>
    </row>
    <row r="101" spans="1:24" ht="36.75">
      <c r="A101" s="96"/>
      <c r="B101" s="16"/>
      <c r="C101" s="15"/>
      <c r="D101" s="14"/>
      <c r="E101" s="13"/>
      <c r="F101" s="13"/>
      <c r="G101" s="13"/>
      <c r="H101" s="13"/>
      <c r="I101" s="95"/>
      <c r="J101" s="94"/>
      <c r="K101" s="94"/>
      <c r="L101" s="94"/>
      <c r="M101" s="94"/>
      <c r="N101" s="95"/>
      <c r="O101" s="50" t="s">
        <v>44</v>
      </c>
      <c r="P101" s="40">
        <v>4</v>
      </c>
      <c r="Q101" s="40">
        <v>9</v>
      </c>
      <c r="R101" s="41">
        <v>8300049010</v>
      </c>
      <c r="S101" s="42"/>
      <c r="T101" s="106">
        <f>T102</f>
        <v>50</v>
      </c>
      <c r="U101" s="43"/>
      <c r="V101" s="51"/>
      <c r="W101" s="35"/>
      <c r="X101" s="2"/>
    </row>
    <row r="102" spans="1:24" ht="36.75">
      <c r="A102" s="96"/>
      <c r="B102" s="16"/>
      <c r="C102" s="15"/>
      <c r="D102" s="14"/>
      <c r="E102" s="13"/>
      <c r="F102" s="13"/>
      <c r="G102" s="13"/>
      <c r="H102" s="13"/>
      <c r="I102" s="95"/>
      <c r="J102" s="94"/>
      <c r="K102" s="94"/>
      <c r="L102" s="94"/>
      <c r="M102" s="94"/>
      <c r="N102" s="95"/>
      <c r="O102" s="50" t="s">
        <v>27</v>
      </c>
      <c r="P102" s="40">
        <v>4</v>
      </c>
      <c r="Q102" s="40">
        <v>9</v>
      </c>
      <c r="R102" s="41">
        <v>8300049010</v>
      </c>
      <c r="S102" s="42">
        <v>200</v>
      </c>
      <c r="T102" s="106">
        <f>T103</f>
        <v>50</v>
      </c>
      <c r="U102" s="43"/>
      <c r="V102" s="51"/>
      <c r="W102" s="35"/>
      <c r="X102" s="2"/>
    </row>
    <row r="103" spans="1:24" ht="36.75">
      <c r="A103" s="96"/>
      <c r="B103" s="16"/>
      <c r="C103" s="15"/>
      <c r="D103" s="14"/>
      <c r="E103" s="13"/>
      <c r="F103" s="13"/>
      <c r="G103" s="13"/>
      <c r="H103" s="13"/>
      <c r="I103" s="95"/>
      <c r="J103" s="94"/>
      <c r="K103" s="94"/>
      <c r="L103" s="94"/>
      <c r="M103" s="94"/>
      <c r="N103" s="95"/>
      <c r="O103" s="50" t="s">
        <v>26</v>
      </c>
      <c r="P103" s="40">
        <v>4</v>
      </c>
      <c r="Q103" s="40">
        <v>9</v>
      </c>
      <c r="R103" s="41">
        <v>8300049010</v>
      </c>
      <c r="S103" s="42">
        <v>240</v>
      </c>
      <c r="T103" s="106">
        <v>50</v>
      </c>
      <c r="U103" s="43"/>
      <c r="V103" s="51"/>
      <c r="W103" s="35"/>
      <c r="X103" s="2"/>
    </row>
    <row r="104" spans="1:24" ht="36">
      <c r="A104" s="133" t="s">
        <v>44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4"/>
      <c r="O104" s="50" t="s">
        <v>44</v>
      </c>
      <c r="P104" s="40">
        <v>4</v>
      </c>
      <c r="Q104" s="40">
        <v>9</v>
      </c>
      <c r="R104" s="41" t="s">
        <v>43</v>
      </c>
      <c r="S104" s="42">
        <v>0</v>
      </c>
      <c r="T104" s="43">
        <f t="shared" ref="T104:V105" si="10">T105</f>
        <v>445.65681000000001</v>
      </c>
      <c r="U104" s="43">
        <f>U105</f>
        <v>404.9</v>
      </c>
      <c r="V104" s="51">
        <f>V105</f>
        <v>324.2</v>
      </c>
      <c r="W104" s="35"/>
      <c r="X104" s="2"/>
    </row>
    <row r="105" spans="1:24" ht="36.75">
      <c r="A105" s="17"/>
      <c r="B105" s="16"/>
      <c r="C105" s="15"/>
      <c r="D105" s="14"/>
      <c r="E105" s="13"/>
      <c r="F105" s="13"/>
      <c r="G105" s="13"/>
      <c r="H105" s="19"/>
      <c r="I105" s="133" t="s">
        <v>27</v>
      </c>
      <c r="J105" s="133"/>
      <c r="K105" s="133"/>
      <c r="L105" s="133"/>
      <c r="M105" s="133"/>
      <c r="N105" s="134"/>
      <c r="O105" s="50" t="s">
        <v>27</v>
      </c>
      <c r="P105" s="40">
        <v>4</v>
      </c>
      <c r="Q105" s="40">
        <v>9</v>
      </c>
      <c r="R105" s="41" t="s">
        <v>43</v>
      </c>
      <c r="S105" s="42">
        <v>200</v>
      </c>
      <c r="T105" s="43">
        <f t="shared" si="10"/>
        <v>445.65681000000001</v>
      </c>
      <c r="U105" s="43">
        <f t="shared" si="10"/>
        <v>404.9</v>
      </c>
      <c r="V105" s="51">
        <f t="shared" si="10"/>
        <v>324.2</v>
      </c>
      <c r="W105" s="35"/>
      <c r="X105" s="2"/>
    </row>
    <row r="106" spans="1:24" ht="36.75">
      <c r="A106" s="17"/>
      <c r="B106" s="16"/>
      <c r="C106" s="15"/>
      <c r="D106" s="14"/>
      <c r="E106" s="13"/>
      <c r="F106" s="13"/>
      <c r="G106" s="13"/>
      <c r="H106" s="13"/>
      <c r="I106" s="18"/>
      <c r="J106" s="133" t="s">
        <v>26</v>
      </c>
      <c r="K106" s="133"/>
      <c r="L106" s="133"/>
      <c r="M106" s="133"/>
      <c r="N106" s="134"/>
      <c r="O106" s="50" t="s">
        <v>26</v>
      </c>
      <c r="P106" s="40">
        <v>4</v>
      </c>
      <c r="Q106" s="40">
        <v>9</v>
      </c>
      <c r="R106" s="41" t="s">
        <v>43</v>
      </c>
      <c r="S106" s="42">
        <v>240</v>
      </c>
      <c r="T106" s="43">
        <v>445.65681000000001</v>
      </c>
      <c r="U106" s="43">
        <v>404.9</v>
      </c>
      <c r="V106" s="51">
        <v>324.2</v>
      </c>
      <c r="W106" s="35"/>
      <c r="X106" s="2"/>
    </row>
    <row r="107" spans="1:24" ht="13.5" customHeight="1">
      <c r="A107" s="126" t="s">
        <v>42</v>
      </c>
      <c r="B107" s="126"/>
      <c r="C107" s="126"/>
      <c r="D107" s="126"/>
      <c r="E107" s="126"/>
      <c r="F107" s="126"/>
      <c r="G107" s="126"/>
      <c r="H107" s="126"/>
      <c r="I107" s="126"/>
      <c r="J107" s="126"/>
      <c r="K107" s="126"/>
      <c r="L107" s="126"/>
      <c r="M107" s="126"/>
      <c r="N107" s="127"/>
      <c r="O107" s="48" t="s">
        <v>42</v>
      </c>
      <c r="P107" s="36">
        <v>5</v>
      </c>
      <c r="Q107" s="36">
        <v>0</v>
      </c>
      <c r="R107" s="37">
        <v>0</v>
      </c>
      <c r="S107" s="38">
        <v>0</v>
      </c>
      <c r="T107" s="39">
        <f>T115+T108</f>
        <v>911.18870000000004</v>
      </c>
      <c r="U107" s="39">
        <f>U115</f>
        <v>0</v>
      </c>
      <c r="V107" s="49">
        <f>V115</f>
        <v>0</v>
      </c>
      <c r="W107" s="35"/>
      <c r="X107" s="2"/>
    </row>
    <row r="108" spans="1:24" ht="13.5" customHeight="1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9"/>
      <c r="O108" s="48" t="s">
        <v>116</v>
      </c>
      <c r="P108" s="36">
        <v>5</v>
      </c>
      <c r="Q108" s="36">
        <v>2</v>
      </c>
      <c r="R108" s="37"/>
      <c r="S108" s="38"/>
      <c r="T108" s="39">
        <f>T109+T112</f>
        <v>632.34400000000005</v>
      </c>
      <c r="U108" s="39"/>
      <c r="V108" s="49"/>
      <c r="W108" s="35"/>
      <c r="X108" s="2"/>
    </row>
    <row r="109" spans="1:24" ht="32.25" customHeight="1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9"/>
      <c r="O109" s="48" t="s">
        <v>133</v>
      </c>
      <c r="P109" s="36">
        <v>5</v>
      </c>
      <c r="Q109" s="36">
        <v>2</v>
      </c>
      <c r="R109" s="37">
        <v>9100005110</v>
      </c>
      <c r="S109" s="38"/>
      <c r="T109" s="39">
        <f>T110</f>
        <v>99.724999999999994</v>
      </c>
      <c r="U109" s="39"/>
      <c r="V109" s="49"/>
      <c r="W109" s="35"/>
      <c r="X109" s="2"/>
    </row>
    <row r="110" spans="1:24" ht="38.25" customHeight="1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9"/>
      <c r="O110" s="50" t="s">
        <v>132</v>
      </c>
      <c r="P110" s="36">
        <v>5</v>
      </c>
      <c r="Q110" s="36">
        <v>2</v>
      </c>
      <c r="R110" s="37">
        <v>9100005110</v>
      </c>
      <c r="S110" s="38">
        <v>400</v>
      </c>
      <c r="T110" s="39">
        <f>T111</f>
        <v>99.724999999999994</v>
      </c>
      <c r="U110" s="39"/>
      <c r="V110" s="49"/>
      <c r="W110" s="35"/>
      <c r="X110" s="2"/>
    </row>
    <row r="111" spans="1:24" ht="35.25" customHeight="1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9"/>
      <c r="O111" s="50" t="s">
        <v>131</v>
      </c>
      <c r="P111" s="36">
        <v>5</v>
      </c>
      <c r="Q111" s="36">
        <v>2</v>
      </c>
      <c r="R111" s="37">
        <v>9100005110</v>
      </c>
      <c r="S111" s="38">
        <v>410</v>
      </c>
      <c r="T111" s="39">
        <v>99.724999999999994</v>
      </c>
      <c r="U111" s="39"/>
      <c r="V111" s="49"/>
      <c r="W111" s="35"/>
      <c r="X111" s="2"/>
    </row>
    <row r="112" spans="1:24" ht="27" customHeight="1">
      <c r="A112" s="92"/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92"/>
      <c r="M112" s="92"/>
      <c r="N112" s="93"/>
      <c r="O112" s="48" t="s">
        <v>130</v>
      </c>
      <c r="P112" s="36">
        <v>5</v>
      </c>
      <c r="Q112" s="36">
        <v>2</v>
      </c>
      <c r="R112" s="37">
        <v>9100005140</v>
      </c>
      <c r="S112" s="38"/>
      <c r="T112" s="39">
        <f>T113</f>
        <v>532.61900000000003</v>
      </c>
      <c r="U112" s="39"/>
      <c r="V112" s="49"/>
      <c r="W112" s="35"/>
      <c r="X112" s="2"/>
    </row>
    <row r="113" spans="1:24" ht="39.75" customHeight="1">
      <c r="A113" s="92"/>
      <c r="B113" s="92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93"/>
      <c r="O113" s="50" t="s">
        <v>27</v>
      </c>
      <c r="P113" s="36">
        <v>5</v>
      </c>
      <c r="Q113" s="36">
        <v>2</v>
      </c>
      <c r="R113" s="37">
        <v>9100005140</v>
      </c>
      <c r="S113" s="38">
        <v>200</v>
      </c>
      <c r="T113" s="39">
        <f>T114</f>
        <v>532.61900000000003</v>
      </c>
      <c r="U113" s="39"/>
      <c r="V113" s="49"/>
      <c r="W113" s="35"/>
      <c r="X113" s="2"/>
    </row>
    <row r="114" spans="1:24" ht="36" customHeight="1">
      <c r="A114" s="92"/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92"/>
      <c r="M114" s="92"/>
      <c r="N114" s="93"/>
      <c r="O114" s="50" t="s">
        <v>26</v>
      </c>
      <c r="P114" s="36">
        <v>5</v>
      </c>
      <c r="Q114" s="36">
        <v>2</v>
      </c>
      <c r="R114" s="37">
        <v>9100005140</v>
      </c>
      <c r="S114" s="38">
        <v>240</v>
      </c>
      <c r="T114" s="39">
        <v>532.61900000000003</v>
      </c>
      <c r="U114" s="39"/>
      <c r="V114" s="49"/>
      <c r="W114" s="35"/>
      <c r="X114" s="2"/>
    </row>
    <row r="115" spans="1:24" ht="14.25" customHeight="1">
      <c r="A115" s="133" t="s">
        <v>41</v>
      </c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4"/>
      <c r="O115" s="50" t="s">
        <v>41</v>
      </c>
      <c r="P115" s="40">
        <v>5</v>
      </c>
      <c r="Q115" s="40">
        <v>3</v>
      </c>
      <c r="R115" s="41">
        <v>0</v>
      </c>
      <c r="S115" s="42">
        <v>0</v>
      </c>
      <c r="T115" s="43">
        <f>T116+T123</f>
        <v>278.84469999999999</v>
      </c>
      <c r="U115" s="43">
        <f>U116+U123</f>
        <v>0</v>
      </c>
      <c r="V115" s="51">
        <f>V116+V123</f>
        <v>0</v>
      </c>
      <c r="W115" s="35"/>
      <c r="X115" s="2"/>
    </row>
    <row r="116" spans="1:24" ht="36">
      <c r="A116" s="133" t="s">
        <v>40</v>
      </c>
      <c r="B116" s="133"/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4"/>
      <c r="O116" s="50" t="s">
        <v>39</v>
      </c>
      <c r="P116" s="40">
        <v>5</v>
      </c>
      <c r="Q116" s="40">
        <v>3</v>
      </c>
      <c r="R116" s="41" t="s">
        <v>38</v>
      </c>
      <c r="S116" s="42">
        <v>0</v>
      </c>
      <c r="T116" s="43">
        <f>T117+T120</f>
        <v>48.683999999999997</v>
      </c>
      <c r="U116" s="43"/>
      <c r="V116" s="51"/>
      <c r="W116" s="35"/>
      <c r="X116" s="2"/>
    </row>
    <row r="117" spans="1:24" ht="24">
      <c r="A117" s="133" t="s">
        <v>37</v>
      </c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4"/>
      <c r="O117" s="50" t="s">
        <v>37</v>
      </c>
      <c r="P117" s="40">
        <v>5</v>
      </c>
      <c r="Q117" s="40">
        <v>3</v>
      </c>
      <c r="R117" s="41" t="s">
        <v>36</v>
      </c>
      <c r="S117" s="42">
        <v>0</v>
      </c>
      <c r="T117" s="43">
        <f>T118</f>
        <v>30.9</v>
      </c>
      <c r="U117" s="43">
        <v>0</v>
      </c>
      <c r="V117" s="51">
        <v>0</v>
      </c>
      <c r="W117" s="35"/>
      <c r="X117" s="2"/>
    </row>
    <row r="118" spans="1:24" ht="36.75">
      <c r="A118" s="17"/>
      <c r="B118" s="16"/>
      <c r="C118" s="15"/>
      <c r="D118" s="14"/>
      <c r="E118" s="13"/>
      <c r="F118" s="13"/>
      <c r="G118" s="13"/>
      <c r="H118" s="19"/>
      <c r="I118" s="133" t="s">
        <v>27</v>
      </c>
      <c r="J118" s="133"/>
      <c r="K118" s="133"/>
      <c r="L118" s="133"/>
      <c r="M118" s="133"/>
      <c r="N118" s="134"/>
      <c r="O118" s="50" t="s">
        <v>27</v>
      </c>
      <c r="P118" s="40">
        <v>5</v>
      </c>
      <c r="Q118" s="40">
        <v>3</v>
      </c>
      <c r="R118" s="41" t="s">
        <v>36</v>
      </c>
      <c r="S118" s="42">
        <v>200</v>
      </c>
      <c r="T118" s="43">
        <f>T119</f>
        <v>30.9</v>
      </c>
      <c r="U118" s="43">
        <v>0</v>
      </c>
      <c r="V118" s="51">
        <v>0</v>
      </c>
      <c r="W118" s="35"/>
      <c r="X118" s="2"/>
    </row>
    <row r="119" spans="1:24" ht="36.75">
      <c r="A119" s="17"/>
      <c r="B119" s="16"/>
      <c r="C119" s="15"/>
      <c r="D119" s="14"/>
      <c r="E119" s="13"/>
      <c r="F119" s="13"/>
      <c r="G119" s="13"/>
      <c r="H119" s="13"/>
      <c r="I119" s="18"/>
      <c r="J119" s="133" t="s">
        <v>26</v>
      </c>
      <c r="K119" s="133"/>
      <c r="L119" s="133"/>
      <c r="M119" s="133"/>
      <c r="N119" s="134"/>
      <c r="O119" s="50" t="s">
        <v>26</v>
      </c>
      <c r="P119" s="40">
        <v>5</v>
      </c>
      <c r="Q119" s="40">
        <v>3</v>
      </c>
      <c r="R119" s="41" t="s">
        <v>36</v>
      </c>
      <c r="S119" s="42">
        <v>240</v>
      </c>
      <c r="T119" s="43">
        <v>30.9</v>
      </c>
      <c r="U119" s="43">
        <v>0</v>
      </c>
      <c r="V119" s="51">
        <v>0</v>
      </c>
      <c r="W119" s="35"/>
      <c r="X119" s="2"/>
    </row>
    <row r="120" spans="1:24" ht="24.75">
      <c r="A120" s="84"/>
      <c r="B120" s="16"/>
      <c r="C120" s="15"/>
      <c r="D120" s="14"/>
      <c r="E120" s="13"/>
      <c r="F120" s="13"/>
      <c r="G120" s="13"/>
      <c r="H120" s="13"/>
      <c r="I120" s="86"/>
      <c r="J120" s="85"/>
      <c r="K120" s="85"/>
      <c r="L120" s="85"/>
      <c r="M120" s="85"/>
      <c r="N120" s="86"/>
      <c r="O120" s="50" t="s">
        <v>109</v>
      </c>
      <c r="P120" s="40">
        <v>5</v>
      </c>
      <c r="Q120" s="40">
        <v>3</v>
      </c>
      <c r="R120" s="41">
        <v>8600005020</v>
      </c>
      <c r="S120" s="42"/>
      <c r="T120" s="43">
        <f>T121</f>
        <v>17.783999999999999</v>
      </c>
      <c r="U120" s="43"/>
      <c r="V120" s="51"/>
      <c r="W120" s="35"/>
      <c r="X120" s="2"/>
    </row>
    <row r="121" spans="1:24" ht="36.75">
      <c r="A121" s="84"/>
      <c r="B121" s="16"/>
      <c r="C121" s="15"/>
      <c r="D121" s="14"/>
      <c r="E121" s="13"/>
      <c r="F121" s="13"/>
      <c r="G121" s="13"/>
      <c r="H121" s="13"/>
      <c r="I121" s="86"/>
      <c r="J121" s="85"/>
      <c r="K121" s="85"/>
      <c r="L121" s="85"/>
      <c r="M121" s="85"/>
      <c r="N121" s="86"/>
      <c r="O121" s="50" t="s">
        <v>27</v>
      </c>
      <c r="P121" s="40">
        <v>5</v>
      </c>
      <c r="Q121" s="40">
        <v>3</v>
      </c>
      <c r="R121" s="41">
        <v>8600005020</v>
      </c>
      <c r="S121" s="42">
        <v>200</v>
      </c>
      <c r="T121" s="43">
        <f>T122</f>
        <v>17.783999999999999</v>
      </c>
      <c r="U121" s="43"/>
      <c r="V121" s="51"/>
      <c r="W121" s="35"/>
      <c r="X121" s="2"/>
    </row>
    <row r="122" spans="1:24" ht="36.75">
      <c r="A122" s="84"/>
      <c r="B122" s="16"/>
      <c r="C122" s="15"/>
      <c r="D122" s="14"/>
      <c r="E122" s="13"/>
      <c r="F122" s="13"/>
      <c r="G122" s="13"/>
      <c r="H122" s="13"/>
      <c r="I122" s="86"/>
      <c r="J122" s="85"/>
      <c r="K122" s="85"/>
      <c r="L122" s="85"/>
      <c r="M122" s="85"/>
      <c r="N122" s="86"/>
      <c r="O122" s="50" t="s">
        <v>26</v>
      </c>
      <c r="P122" s="40">
        <v>5</v>
      </c>
      <c r="Q122" s="40">
        <v>3</v>
      </c>
      <c r="R122" s="41">
        <v>8600005020</v>
      </c>
      <c r="S122" s="42">
        <v>240</v>
      </c>
      <c r="T122" s="43">
        <v>17.783999999999999</v>
      </c>
      <c r="U122" s="43"/>
      <c r="V122" s="51"/>
      <c r="W122" s="35"/>
      <c r="X122" s="2"/>
    </row>
    <row r="123" spans="1:24" ht="23.25" customHeight="1">
      <c r="A123" s="133" t="s">
        <v>35</v>
      </c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4"/>
      <c r="O123" s="50" t="s">
        <v>34</v>
      </c>
      <c r="P123" s="40">
        <v>5</v>
      </c>
      <c r="Q123" s="40">
        <v>3</v>
      </c>
      <c r="R123" s="41" t="s">
        <v>33</v>
      </c>
      <c r="S123" s="42">
        <v>0</v>
      </c>
      <c r="T123" s="43">
        <f>T124+T127+T130</f>
        <v>230.16070000000002</v>
      </c>
      <c r="U123" s="43">
        <f t="shared" ref="T123:V125" si="11">U124</f>
        <v>0</v>
      </c>
      <c r="V123" s="51">
        <f t="shared" si="11"/>
        <v>0</v>
      </c>
      <c r="W123" s="35"/>
      <c r="X123" s="2"/>
    </row>
    <row r="124" spans="1:24" ht="14.25" customHeight="1">
      <c r="A124" s="133" t="s">
        <v>32</v>
      </c>
      <c r="B124" s="133"/>
      <c r="C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4"/>
      <c r="O124" s="50" t="s">
        <v>32</v>
      </c>
      <c r="P124" s="40">
        <v>5</v>
      </c>
      <c r="Q124" s="40">
        <v>3</v>
      </c>
      <c r="R124" s="41" t="s">
        <v>31</v>
      </c>
      <c r="S124" s="42">
        <v>0</v>
      </c>
      <c r="T124" s="43">
        <f t="shared" si="11"/>
        <v>173.55</v>
      </c>
      <c r="U124" s="43">
        <f t="shared" si="11"/>
        <v>0</v>
      </c>
      <c r="V124" s="51">
        <f t="shared" si="11"/>
        <v>0</v>
      </c>
      <c r="W124" s="35"/>
      <c r="X124" s="2"/>
    </row>
    <row r="125" spans="1:24" ht="23.25" customHeight="1">
      <c r="A125" s="17"/>
      <c r="B125" s="16"/>
      <c r="C125" s="15"/>
      <c r="D125" s="14"/>
      <c r="E125" s="13"/>
      <c r="F125" s="13"/>
      <c r="G125" s="13"/>
      <c r="H125" s="19"/>
      <c r="I125" s="133" t="s">
        <v>27</v>
      </c>
      <c r="J125" s="133"/>
      <c r="K125" s="133"/>
      <c r="L125" s="133"/>
      <c r="M125" s="133"/>
      <c r="N125" s="134"/>
      <c r="O125" s="50" t="s">
        <v>27</v>
      </c>
      <c r="P125" s="40">
        <v>5</v>
      </c>
      <c r="Q125" s="40">
        <v>3</v>
      </c>
      <c r="R125" s="41" t="s">
        <v>31</v>
      </c>
      <c r="S125" s="42">
        <v>200</v>
      </c>
      <c r="T125" s="43">
        <f t="shared" si="11"/>
        <v>173.55</v>
      </c>
      <c r="U125" s="43">
        <f t="shared" si="11"/>
        <v>0</v>
      </c>
      <c r="V125" s="51">
        <f t="shared" si="11"/>
        <v>0</v>
      </c>
      <c r="W125" s="35"/>
      <c r="X125" s="2"/>
    </row>
    <row r="126" spans="1:24" ht="36.75">
      <c r="A126" s="17"/>
      <c r="B126" s="16"/>
      <c r="C126" s="15"/>
      <c r="D126" s="14"/>
      <c r="E126" s="13"/>
      <c r="F126" s="13"/>
      <c r="G126" s="13"/>
      <c r="H126" s="13"/>
      <c r="I126" s="18"/>
      <c r="J126" s="133" t="s">
        <v>26</v>
      </c>
      <c r="K126" s="133"/>
      <c r="L126" s="133"/>
      <c r="M126" s="133"/>
      <c r="N126" s="134"/>
      <c r="O126" s="50" t="s">
        <v>26</v>
      </c>
      <c r="P126" s="40">
        <v>5</v>
      </c>
      <c r="Q126" s="40">
        <v>3</v>
      </c>
      <c r="R126" s="41" t="s">
        <v>31</v>
      </c>
      <c r="S126" s="42">
        <v>240</v>
      </c>
      <c r="T126" s="43">
        <v>173.55</v>
      </c>
      <c r="U126" s="43"/>
      <c r="V126" s="51"/>
      <c r="W126" s="35"/>
      <c r="X126" s="2"/>
    </row>
    <row r="127" spans="1:24" ht="15">
      <c r="A127" s="84"/>
      <c r="B127" s="16"/>
      <c r="C127" s="15"/>
      <c r="D127" s="14"/>
      <c r="E127" s="13"/>
      <c r="F127" s="13"/>
      <c r="G127" s="13"/>
      <c r="H127" s="13"/>
      <c r="I127" s="86"/>
      <c r="J127" s="85"/>
      <c r="K127" s="85"/>
      <c r="L127" s="85"/>
      <c r="M127" s="85"/>
      <c r="N127" s="86"/>
      <c r="O127" s="50" t="s">
        <v>116</v>
      </c>
      <c r="P127" s="40">
        <v>5</v>
      </c>
      <c r="Q127" s="40">
        <v>3</v>
      </c>
      <c r="R127" s="41">
        <v>9200005190</v>
      </c>
      <c r="S127" s="42"/>
      <c r="T127" s="43">
        <f>T128</f>
        <v>10</v>
      </c>
      <c r="U127" s="43"/>
      <c r="V127" s="51"/>
      <c r="W127" s="35"/>
      <c r="X127" s="2"/>
    </row>
    <row r="128" spans="1:24" ht="36.75">
      <c r="A128" s="84"/>
      <c r="B128" s="16"/>
      <c r="C128" s="15"/>
      <c r="D128" s="14"/>
      <c r="E128" s="13"/>
      <c r="F128" s="13"/>
      <c r="G128" s="13"/>
      <c r="H128" s="13"/>
      <c r="I128" s="86"/>
      <c r="J128" s="85"/>
      <c r="K128" s="85"/>
      <c r="L128" s="85"/>
      <c r="M128" s="85"/>
      <c r="N128" s="86"/>
      <c r="O128" s="50" t="s">
        <v>27</v>
      </c>
      <c r="P128" s="40">
        <v>5</v>
      </c>
      <c r="Q128" s="40">
        <v>3</v>
      </c>
      <c r="R128" s="41">
        <v>9200005190</v>
      </c>
      <c r="S128" s="42"/>
      <c r="T128" s="43">
        <f>T129</f>
        <v>10</v>
      </c>
      <c r="U128" s="43"/>
      <c r="V128" s="51"/>
      <c r="W128" s="35"/>
      <c r="X128" s="2"/>
    </row>
    <row r="129" spans="1:24" ht="36.75">
      <c r="A129" s="84"/>
      <c r="B129" s="16"/>
      <c r="C129" s="15"/>
      <c r="D129" s="14"/>
      <c r="E129" s="13"/>
      <c r="F129" s="13"/>
      <c r="G129" s="13"/>
      <c r="H129" s="13"/>
      <c r="I129" s="86"/>
      <c r="J129" s="85"/>
      <c r="K129" s="85"/>
      <c r="L129" s="85"/>
      <c r="M129" s="85"/>
      <c r="N129" s="86"/>
      <c r="O129" s="50" t="s">
        <v>26</v>
      </c>
      <c r="P129" s="40">
        <v>5</v>
      </c>
      <c r="Q129" s="40">
        <v>3</v>
      </c>
      <c r="R129" s="41">
        <v>9200005190</v>
      </c>
      <c r="S129" s="42"/>
      <c r="T129" s="43">
        <v>10</v>
      </c>
      <c r="U129" s="43"/>
      <c r="V129" s="51"/>
      <c r="W129" s="35"/>
      <c r="X129" s="2"/>
    </row>
    <row r="130" spans="1:24" ht="24.75">
      <c r="A130" s="84"/>
      <c r="B130" s="16"/>
      <c r="C130" s="15"/>
      <c r="D130" s="14"/>
      <c r="E130" s="13"/>
      <c r="F130" s="13"/>
      <c r="G130" s="13"/>
      <c r="H130" s="13"/>
      <c r="I130" s="86"/>
      <c r="J130" s="85"/>
      <c r="K130" s="85"/>
      <c r="L130" s="85"/>
      <c r="M130" s="85"/>
      <c r="N130" s="86"/>
      <c r="O130" s="50" t="s">
        <v>110</v>
      </c>
      <c r="P130" s="40">
        <v>5</v>
      </c>
      <c r="Q130" s="40">
        <v>3</v>
      </c>
      <c r="R130" s="41">
        <v>9200005180</v>
      </c>
      <c r="S130" s="42"/>
      <c r="T130" s="43">
        <f>T131</f>
        <v>46.610700000000001</v>
      </c>
      <c r="U130" s="43"/>
      <c r="V130" s="51"/>
      <c r="W130" s="35"/>
      <c r="X130" s="2"/>
    </row>
    <row r="131" spans="1:24" ht="36.75">
      <c r="A131" s="84"/>
      <c r="B131" s="16"/>
      <c r="C131" s="15"/>
      <c r="D131" s="14"/>
      <c r="E131" s="13"/>
      <c r="F131" s="13"/>
      <c r="G131" s="13"/>
      <c r="H131" s="13"/>
      <c r="I131" s="86"/>
      <c r="J131" s="85"/>
      <c r="K131" s="85"/>
      <c r="L131" s="85"/>
      <c r="M131" s="85"/>
      <c r="N131" s="86"/>
      <c r="O131" s="50" t="s">
        <v>27</v>
      </c>
      <c r="P131" s="40">
        <v>5</v>
      </c>
      <c r="Q131" s="40">
        <v>3</v>
      </c>
      <c r="R131" s="41">
        <v>9200005180</v>
      </c>
      <c r="S131" s="42">
        <v>200</v>
      </c>
      <c r="T131" s="43">
        <f>T132</f>
        <v>46.610700000000001</v>
      </c>
      <c r="U131" s="43"/>
      <c r="V131" s="51"/>
      <c r="W131" s="35"/>
      <c r="X131" s="2"/>
    </row>
    <row r="132" spans="1:24" ht="36.75">
      <c r="A132" s="84"/>
      <c r="B132" s="16"/>
      <c r="C132" s="15"/>
      <c r="D132" s="14"/>
      <c r="E132" s="13"/>
      <c r="F132" s="13"/>
      <c r="G132" s="13"/>
      <c r="H132" s="13"/>
      <c r="I132" s="86"/>
      <c r="J132" s="85"/>
      <c r="K132" s="85"/>
      <c r="L132" s="85"/>
      <c r="M132" s="85"/>
      <c r="N132" s="86"/>
      <c r="O132" s="50" t="s">
        <v>26</v>
      </c>
      <c r="P132" s="40">
        <v>5</v>
      </c>
      <c r="Q132" s="40">
        <v>3</v>
      </c>
      <c r="R132" s="41">
        <v>9200005180</v>
      </c>
      <c r="S132" s="42">
        <v>240</v>
      </c>
      <c r="T132" s="43">
        <v>46.610700000000001</v>
      </c>
      <c r="U132" s="43"/>
      <c r="V132" s="51"/>
      <c r="W132" s="35"/>
      <c r="X132" s="2"/>
    </row>
    <row r="133" spans="1:24">
      <c r="A133" s="126" t="s">
        <v>30</v>
      </c>
      <c r="B133" s="126"/>
      <c r="C133" s="126"/>
      <c r="D133" s="126"/>
      <c r="E133" s="126"/>
      <c r="F133" s="126"/>
      <c r="G133" s="126"/>
      <c r="H133" s="126"/>
      <c r="I133" s="126"/>
      <c r="J133" s="126"/>
      <c r="K133" s="126"/>
      <c r="L133" s="126"/>
      <c r="M133" s="126"/>
      <c r="N133" s="127"/>
      <c r="O133" s="48" t="s">
        <v>30</v>
      </c>
      <c r="P133" s="36">
        <v>7</v>
      </c>
      <c r="Q133" s="36">
        <v>0</v>
      </c>
      <c r="R133" s="37">
        <v>0</v>
      </c>
      <c r="S133" s="38">
        <v>0</v>
      </c>
      <c r="T133" s="39">
        <f t="shared" ref="T133:V137" si="12">T134</f>
        <v>10.54</v>
      </c>
      <c r="U133" s="39">
        <f t="shared" si="12"/>
        <v>0</v>
      </c>
      <c r="V133" s="49">
        <f t="shared" si="12"/>
        <v>0</v>
      </c>
      <c r="W133" s="35"/>
      <c r="X133" s="2"/>
    </row>
    <row r="134" spans="1:24" ht="24">
      <c r="A134" s="133" t="s">
        <v>29</v>
      </c>
      <c r="B134" s="133"/>
      <c r="C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4"/>
      <c r="O134" s="50" t="s">
        <v>29</v>
      </c>
      <c r="P134" s="40">
        <v>7</v>
      </c>
      <c r="Q134" s="40">
        <v>7</v>
      </c>
      <c r="R134" s="41">
        <v>0</v>
      </c>
      <c r="S134" s="42">
        <v>0</v>
      </c>
      <c r="T134" s="43">
        <f t="shared" si="12"/>
        <v>10.54</v>
      </c>
      <c r="U134" s="43">
        <f t="shared" si="12"/>
        <v>0</v>
      </c>
      <c r="V134" s="51">
        <f t="shared" si="12"/>
        <v>0</v>
      </c>
      <c r="W134" s="35"/>
      <c r="X134" s="2"/>
    </row>
    <row r="135" spans="1:24" ht="24">
      <c r="A135" s="133" t="s">
        <v>8</v>
      </c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4"/>
      <c r="O135" s="50" t="s">
        <v>7</v>
      </c>
      <c r="P135" s="40">
        <v>7</v>
      </c>
      <c r="Q135" s="40">
        <v>7</v>
      </c>
      <c r="R135" s="41" t="s">
        <v>6</v>
      </c>
      <c r="S135" s="42">
        <v>0</v>
      </c>
      <c r="T135" s="43">
        <f t="shared" si="12"/>
        <v>10.54</v>
      </c>
      <c r="U135" s="43">
        <f t="shared" si="12"/>
        <v>0</v>
      </c>
      <c r="V135" s="51">
        <f t="shared" si="12"/>
        <v>0</v>
      </c>
      <c r="W135" s="35"/>
      <c r="X135" s="2"/>
    </row>
    <row r="136" spans="1:24" ht="36">
      <c r="A136" s="133" t="s">
        <v>28</v>
      </c>
      <c r="B136" s="133"/>
      <c r="C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4"/>
      <c r="O136" s="50" t="s">
        <v>28</v>
      </c>
      <c r="P136" s="40">
        <v>7</v>
      </c>
      <c r="Q136" s="40">
        <v>7</v>
      </c>
      <c r="R136" s="41" t="s">
        <v>25</v>
      </c>
      <c r="S136" s="42">
        <v>0</v>
      </c>
      <c r="T136" s="43">
        <f t="shared" si="12"/>
        <v>10.54</v>
      </c>
      <c r="U136" s="43">
        <f t="shared" si="12"/>
        <v>0</v>
      </c>
      <c r="V136" s="51">
        <f t="shared" si="12"/>
        <v>0</v>
      </c>
      <c r="W136" s="35"/>
      <c r="X136" s="2"/>
    </row>
    <row r="137" spans="1:24" ht="36.75">
      <c r="A137" s="17"/>
      <c r="B137" s="16"/>
      <c r="C137" s="15"/>
      <c r="D137" s="14"/>
      <c r="E137" s="13"/>
      <c r="F137" s="13"/>
      <c r="G137" s="13"/>
      <c r="H137" s="19"/>
      <c r="I137" s="133" t="s">
        <v>27</v>
      </c>
      <c r="J137" s="133"/>
      <c r="K137" s="133"/>
      <c r="L137" s="133"/>
      <c r="M137" s="133"/>
      <c r="N137" s="134"/>
      <c r="O137" s="50" t="s">
        <v>27</v>
      </c>
      <c r="P137" s="40">
        <v>7</v>
      </c>
      <c r="Q137" s="40">
        <v>7</v>
      </c>
      <c r="R137" s="41" t="s">
        <v>25</v>
      </c>
      <c r="S137" s="42">
        <v>200</v>
      </c>
      <c r="T137" s="43">
        <f t="shared" si="12"/>
        <v>10.54</v>
      </c>
      <c r="U137" s="43">
        <f t="shared" si="12"/>
        <v>0</v>
      </c>
      <c r="V137" s="51">
        <f t="shared" si="12"/>
        <v>0</v>
      </c>
      <c r="W137" s="35"/>
      <c r="X137" s="2"/>
    </row>
    <row r="138" spans="1:24" ht="36.75">
      <c r="A138" s="17"/>
      <c r="B138" s="16"/>
      <c r="C138" s="15"/>
      <c r="D138" s="14"/>
      <c r="E138" s="13"/>
      <c r="F138" s="13"/>
      <c r="G138" s="13"/>
      <c r="H138" s="13"/>
      <c r="I138" s="18"/>
      <c r="J138" s="133" t="s">
        <v>26</v>
      </c>
      <c r="K138" s="133"/>
      <c r="L138" s="133"/>
      <c r="M138" s="133"/>
      <c r="N138" s="134"/>
      <c r="O138" s="50" t="s">
        <v>26</v>
      </c>
      <c r="P138" s="40">
        <v>7</v>
      </c>
      <c r="Q138" s="40">
        <v>7</v>
      </c>
      <c r="R138" s="41" t="s">
        <v>25</v>
      </c>
      <c r="S138" s="42">
        <v>240</v>
      </c>
      <c r="T138" s="43">
        <v>10.54</v>
      </c>
      <c r="U138" s="43"/>
      <c r="V138" s="51"/>
      <c r="W138" s="35"/>
      <c r="X138" s="2"/>
    </row>
    <row r="139" spans="1:24" ht="14.25" customHeight="1">
      <c r="A139" s="126" t="s">
        <v>24</v>
      </c>
      <c r="B139" s="126"/>
      <c r="C139" s="126"/>
      <c r="D139" s="126"/>
      <c r="E139" s="126"/>
      <c r="F139" s="126"/>
      <c r="G139" s="126"/>
      <c r="H139" s="126"/>
      <c r="I139" s="126"/>
      <c r="J139" s="126"/>
      <c r="K139" s="126"/>
      <c r="L139" s="126"/>
      <c r="M139" s="126"/>
      <c r="N139" s="127"/>
      <c r="O139" s="48" t="s">
        <v>24</v>
      </c>
      <c r="P139" s="36">
        <v>8</v>
      </c>
      <c r="Q139" s="36">
        <v>0</v>
      </c>
      <c r="R139" s="37">
        <v>0</v>
      </c>
      <c r="S139" s="38">
        <v>0</v>
      </c>
      <c r="T139" s="39">
        <f t="shared" ref="T139:V139" si="13">T140</f>
        <v>3356.2078299999998</v>
      </c>
      <c r="U139" s="39">
        <f t="shared" si="13"/>
        <v>1463.45</v>
      </c>
      <c r="V139" s="49">
        <f t="shared" si="13"/>
        <v>1371.75</v>
      </c>
      <c r="W139" s="35"/>
      <c r="X139" s="2"/>
    </row>
    <row r="140" spans="1:24">
      <c r="A140" s="133" t="s">
        <v>23</v>
      </c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4"/>
      <c r="O140" s="50" t="s">
        <v>23</v>
      </c>
      <c r="P140" s="40">
        <v>8</v>
      </c>
      <c r="Q140" s="40">
        <v>1</v>
      </c>
      <c r="R140" s="41">
        <v>0</v>
      </c>
      <c r="S140" s="42">
        <v>0</v>
      </c>
      <c r="T140" s="43">
        <f>T141</f>
        <v>3356.2078299999998</v>
      </c>
      <c r="U140" s="43">
        <f>U141</f>
        <v>1463.45</v>
      </c>
      <c r="V140" s="51">
        <f>V141</f>
        <v>1371.75</v>
      </c>
      <c r="W140" s="35"/>
      <c r="X140" s="2"/>
    </row>
    <row r="141" spans="1:24" ht="48">
      <c r="A141" s="133" t="s">
        <v>22</v>
      </c>
      <c r="B141" s="133"/>
      <c r="C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4"/>
      <c r="O141" s="50" t="s">
        <v>104</v>
      </c>
      <c r="P141" s="40">
        <v>8</v>
      </c>
      <c r="Q141" s="40">
        <v>1</v>
      </c>
      <c r="R141" s="41" t="s">
        <v>21</v>
      </c>
      <c r="S141" s="42">
        <v>0</v>
      </c>
      <c r="T141" s="43">
        <f>T142+T149</f>
        <v>3356.2078299999998</v>
      </c>
      <c r="U141" s="43">
        <f>+U142</f>
        <v>1463.45</v>
      </c>
      <c r="V141" s="51">
        <f>V142</f>
        <v>1371.75</v>
      </c>
      <c r="W141" s="35"/>
      <c r="X141" s="2"/>
    </row>
    <row r="142" spans="1:24" ht="36">
      <c r="A142" s="133" t="s">
        <v>20</v>
      </c>
      <c r="B142" s="133"/>
      <c r="C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4"/>
      <c r="O142" s="50" t="s">
        <v>20</v>
      </c>
      <c r="P142" s="40">
        <v>8</v>
      </c>
      <c r="Q142" s="40">
        <v>1</v>
      </c>
      <c r="R142" s="41" t="s">
        <v>15</v>
      </c>
      <c r="S142" s="42">
        <v>0</v>
      </c>
      <c r="T142" s="43">
        <f>T143+T145+T147</f>
        <v>1173.74683</v>
      </c>
      <c r="U142" s="43">
        <f>U143</f>
        <v>1463.45</v>
      </c>
      <c r="V142" s="51">
        <f>V145+V147+V143</f>
        <v>1371.75</v>
      </c>
      <c r="W142" s="35"/>
      <c r="X142" s="2"/>
    </row>
    <row r="143" spans="1:24" ht="84.75">
      <c r="A143" s="17"/>
      <c r="B143" s="16"/>
      <c r="C143" s="15"/>
      <c r="D143" s="14"/>
      <c r="E143" s="13"/>
      <c r="F143" s="13"/>
      <c r="G143" s="13"/>
      <c r="H143" s="19"/>
      <c r="I143" s="133" t="s">
        <v>19</v>
      </c>
      <c r="J143" s="133"/>
      <c r="K143" s="133"/>
      <c r="L143" s="133"/>
      <c r="M143" s="133"/>
      <c r="N143" s="134"/>
      <c r="O143" s="50" t="s">
        <v>19</v>
      </c>
      <c r="P143" s="40">
        <v>8</v>
      </c>
      <c r="Q143" s="40">
        <v>1</v>
      </c>
      <c r="R143" s="41" t="s">
        <v>15</v>
      </c>
      <c r="S143" s="42">
        <v>100</v>
      </c>
      <c r="T143" s="43">
        <f>T144</f>
        <v>1.28427</v>
      </c>
      <c r="U143" s="43">
        <f>U144</f>
        <v>1463.45</v>
      </c>
      <c r="V143" s="51">
        <f>V144</f>
        <v>1371.75</v>
      </c>
      <c r="W143" s="35"/>
      <c r="X143" s="2"/>
    </row>
    <row r="144" spans="1:24" ht="31.5" customHeight="1">
      <c r="A144" s="17"/>
      <c r="B144" s="16"/>
      <c r="C144" s="15"/>
      <c r="D144" s="14"/>
      <c r="E144" s="13"/>
      <c r="F144" s="13"/>
      <c r="G144" s="13"/>
      <c r="H144" s="13"/>
      <c r="I144" s="18"/>
      <c r="J144" s="133" t="s">
        <v>18</v>
      </c>
      <c r="K144" s="133"/>
      <c r="L144" s="133"/>
      <c r="M144" s="133"/>
      <c r="N144" s="134"/>
      <c r="O144" s="50" t="s">
        <v>18</v>
      </c>
      <c r="P144" s="40">
        <v>8</v>
      </c>
      <c r="Q144" s="40">
        <v>1</v>
      </c>
      <c r="R144" s="41" t="s">
        <v>15</v>
      </c>
      <c r="S144" s="42">
        <v>110</v>
      </c>
      <c r="T144" s="43">
        <v>1.28427</v>
      </c>
      <c r="U144" s="43">
        <v>1463.45</v>
      </c>
      <c r="V144" s="51">
        <v>1371.75</v>
      </c>
      <c r="W144" s="35"/>
      <c r="X144" s="2"/>
    </row>
    <row r="145" spans="1:24" ht="36.75">
      <c r="A145" s="17"/>
      <c r="B145" s="16"/>
      <c r="C145" s="15"/>
      <c r="D145" s="14"/>
      <c r="E145" s="13"/>
      <c r="F145" s="13"/>
      <c r="G145" s="13"/>
      <c r="H145" s="19"/>
      <c r="I145" s="133" t="s">
        <v>17</v>
      </c>
      <c r="J145" s="133"/>
      <c r="K145" s="133"/>
      <c r="L145" s="133"/>
      <c r="M145" s="133"/>
      <c r="N145" s="134"/>
      <c r="O145" s="50" t="s">
        <v>27</v>
      </c>
      <c r="P145" s="40">
        <v>8</v>
      </c>
      <c r="Q145" s="40">
        <v>1</v>
      </c>
      <c r="R145" s="41" t="s">
        <v>15</v>
      </c>
      <c r="S145" s="42">
        <v>200</v>
      </c>
      <c r="T145" s="43">
        <f>T146</f>
        <v>1169.451</v>
      </c>
      <c r="U145" s="43">
        <f>U146</f>
        <v>0</v>
      </c>
      <c r="V145" s="51">
        <f>V146</f>
        <v>0</v>
      </c>
      <c r="W145" s="35"/>
      <c r="X145" s="2"/>
    </row>
    <row r="146" spans="1:24" ht="36.75">
      <c r="A146" s="17"/>
      <c r="B146" s="16"/>
      <c r="C146" s="15"/>
      <c r="D146" s="14"/>
      <c r="E146" s="13"/>
      <c r="F146" s="13"/>
      <c r="G146" s="13"/>
      <c r="H146" s="13"/>
      <c r="I146" s="18"/>
      <c r="J146" s="133" t="s">
        <v>16</v>
      </c>
      <c r="K146" s="133"/>
      <c r="L146" s="133"/>
      <c r="M146" s="133"/>
      <c r="N146" s="134"/>
      <c r="O146" s="50" t="s">
        <v>26</v>
      </c>
      <c r="P146" s="40">
        <v>8</v>
      </c>
      <c r="Q146" s="40">
        <v>1</v>
      </c>
      <c r="R146" s="41" t="s">
        <v>15</v>
      </c>
      <c r="S146" s="42">
        <v>240</v>
      </c>
      <c r="T146" s="43">
        <v>1169.451</v>
      </c>
      <c r="U146" s="43"/>
      <c r="V146" s="51"/>
      <c r="W146" s="35"/>
      <c r="X146" s="2"/>
    </row>
    <row r="147" spans="1:24" ht="15">
      <c r="A147" s="68"/>
      <c r="B147" s="16"/>
      <c r="C147" s="15"/>
      <c r="D147" s="14"/>
      <c r="E147" s="13"/>
      <c r="F147" s="13"/>
      <c r="G147" s="13"/>
      <c r="H147" s="13"/>
      <c r="I147" s="70"/>
      <c r="J147" s="69"/>
      <c r="K147" s="69"/>
      <c r="L147" s="69"/>
      <c r="M147" s="69"/>
      <c r="N147" s="70"/>
      <c r="O147" s="50" t="s">
        <v>4</v>
      </c>
      <c r="P147" s="40">
        <v>8</v>
      </c>
      <c r="Q147" s="40">
        <v>1</v>
      </c>
      <c r="R147" s="41">
        <v>8100008010</v>
      </c>
      <c r="S147" s="42">
        <v>800</v>
      </c>
      <c r="T147" s="43">
        <f>T148</f>
        <v>3.0115599999999998</v>
      </c>
      <c r="U147" s="43">
        <f>U148</f>
        <v>0</v>
      </c>
      <c r="V147" s="51">
        <f>V148</f>
        <v>0</v>
      </c>
      <c r="W147" s="35"/>
      <c r="X147" s="2"/>
    </row>
    <row r="148" spans="1:24" ht="24.75" customHeight="1">
      <c r="A148" s="68"/>
      <c r="B148" s="16"/>
      <c r="C148" s="15"/>
      <c r="D148" s="14"/>
      <c r="E148" s="13"/>
      <c r="F148" s="13"/>
      <c r="G148" s="13"/>
      <c r="H148" s="13"/>
      <c r="I148" s="70"/>
      <c r="J148" s="69"/>
      <c r="K148" s="69"/>
      <c r="L148" s="69"/>
      <c r="M148" s="69"/>
      <c r="N148" s="70"/>
      <c r="O148" s="50" t="s">
        <v>85</v>
      </c>
      <c r="P148" s="40">
        <v>8</v>
      </c>
      <c r="Q148" s="40">
        <v>1</v>
      </c>
      <c r="R148" s="41">
        <v>8100008010</v>
      </c>
      <c r="S148" s="42">
        <v>850</v>
      </c>
      <c r="T148" s="43">
        <v>3.0115599999999998</v>
      </c>
      <c r="U148" s="43"/>
      <c r="V148" s="51"/>
      <c r="W148" s="35"/>
      <c r="X148" s="2"/>
    </row>
    <row r="149" spans="1:24" ht="40.5" customHeight="1">
      <c r="A149" s="80"/>
      <c r="B149" s="16"/>
      <c r="C149" s="15"/>
      <c r="D149" s="14"/>
      <c r="E149" s="13"/>
      <c r="F149" s="13"/>
      <c r="G149" s="13"/>
      <c r="H149" s="13"/>
      <c r="I149" s="79"/>
      <c r="J149" s="78"/>
      <c r="K149" s="78"/>
      <c r="L149" s="78"/>
      <c r="M149" s="78"/>
      <c r="N149" s="79"/>
      <c r="O149" s="50" t="s">
        <v>20</v>
      </c>
      <c r="P149" s="40">
        <v>8</v>
      </c>
      <c r="Q149" s="40">
        <v>1</v>
      </c>
      <c r="R149" s="41">
        <v>8100170510</v>
      </c>
      <c r="S149" s="42"/>
      <c r="T149" s="43">
        <f>T150+T152</f>
        <v>2182.4609999999998</v>
      </c>
      <c r="U149" s="43"/>
      <c r="V149" s="51"/>
      <c r="W149" s="35"/>
      <c r="X149" s="2"/>
    </row>
    <row r="150" spans="1:24" ht="40.5" customHeight="1">
      <c r="A150" s="80"/>
      <c r="B150" s="16"/>
      <c r="C150" s="15"/>
      <c r="D150" s="14"/>
      <c r="E150" s="13"/>
      <c r="F150" s="13"/>
      <c r="G150" s="13"/>
      <c r="H150" s="13"/>
      <c r="I150" s="79"/>
      <c r="J150" s="78"/>
      <c r="K150" s="78"/>
      <c r="L150" s="78"/>
      <c r="M150" s="78"/>
      <c r="N150" s="79"/>
      <c r="O150" s="50" t="s">
        <v>19</v>
      </c>
      <c r="P150" s="40">
        <v>8</v>
      </c>
      <c r="Q150" s="40">
        <v>1</v>
      </c>
      <c r="R150" s="41">
        <v>8100170510</v>
      </c>
      <c r="S150" s="42">
        <v>100</v>
      </c>
      <c r="T150" s="43">
        <f>T151</f>
        <v>2182.4609999999998</v>
      </c>
      <c r="U150" s="43"/>
      <c r="V150" s="51"/>
      <c r="W150" s="35"/>
      <c r="X150" s="2"/>
    </row>
    <row r="151" spans="1:24" ht="40.5" customHeight="1">
      <c r="A151" s="80"/>
      <c r="B151" s="16"/>
      <c r="C151" s="15"/>
      <c r="D151" s="14"/>
      <c r="E151" s="13"/>
      <c r="F151" s="13"/>
      <c r="G151" s="13"/>
      <c r="H151" s="13"/>
      <c r="I151" s="79"/>
      <c r="J151" s="78"/>
      <c r="K151" s="78"/>
      <c r="L151" s="78"/>
      <c r="M151" s="78"/>
      <c r="N151" s="79"/>
      <c r="O151" s="50" t="s">
        <v>18</v>
      </c>
      <c r="P151" s="40">
        <v>8</v>
      </c>
      <c r="Q151" s="40">
        <v>1</v>
      </c>
      <c r="R151" s="41">
        <v>8100170510</v>
      </c>
      <c r="S151" s="42">
        <v>110</v>
      </c>
      <c r="T151" s="43">
        <v>2182.4609999999998</v>
      </c>
      <c r="U151" s="43"/>
      <c r="V151" s="51"/>
      <c r="W151" s="35"/>
      <c r="X151" s="2"/>
    </row>
    <row r="152" spans="1:24" ht="40.5" customHeight="1">
      <c r="A152" s="87"/>
      <c r="B152" s="16"/>
      <c r="C152" s="15"/>
      <c r="D152" s="14"/>
      <c r="E152" s="13"/>
      <c r="F152" s="13"/>
      <c r="G152" s="13"/>
      <c r="H152" s="13"/>
      <c r="I152" s="89"/>
      <c r="J152" s="88"/>
      <c r="K152" s="88"/>
      <c r="L152" s="88"/>
      <c r="M152" s="88"/>
      <c r="N152" s="89"/>
      <c r="O152" s="50" t="s">
        <v>27</v>
      </c>
      <c r="P152" s="40">
        <v>8</v>
      </c>
      <c r="Q152" s="40">
        <v>1</v>
      </c>
      <c r="R152" s="41">
        <v>8100170510</v>
      </c>
      <c r="S152" s="42">
        <v>200</v>
      </c>
      <c r="T152" s="43">
        <f>T153</f>
        <v>0</v>
      </c>
      <c r="U152" s="43"/>
      <c r="V152" s="51"/>
      <c r="W152" s="35"/>
      <c r="X152" s="2"/>
    </row>
    <row r="153" spans="1:24" ht="40.5" customHeight="1">
      <c r="A153" s="87"/>
      <c r="B153" s="16"/>
      <c r="C153" s="15"/>
      <c r="D153" s="14"/>
      <c r="E153" s="13"/>
      <c r="F153" s="13"/>
      <c r="G153" s="13"/>
      <c r="H153" s="13"/>
      <c r="I153" s="89"/>
      <c r="J153" s="88"/>
      <c r="K153" s="88"/>
      <c r="L153" s="88"/>
      <c r="M153" s="88"/>
      <c r="N153" s="89"/>
      <c r="O153" s="50" t="s">
        <v>26</v>
      </c>
      <c r="P153" s="40">
        <v>8</v>
      </c>
      <c r="Q153" s="40">
        <v>1</v>
      </c>
      <c r="R153" s="41">
        <v>8100170510</v>
      </c>
      <c r="S153" s="42">
        <v>240</v>
      </c>
      <c r="T153" s="43"/>
      <c r="U153" s="43"/>
      <c r="V153" s="51"/>
      <c r="W153" s="35"/>
      <c r="X153" s="2"/>
    </row>
    <row r="154" spans="1:24">
      <c r="A154" s="126" t="s">
        <v>14</v>
      </c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7"/>
      <c r="O154" s="48" t="s">
        <v>14</v>
      </c>
      <c r="P154" s="36">
        <v>10</v>
      </c>
      <c r="Q154" s="36">
        <v>0</v>
      </c>
      <c r="R154" s="37">
        <v>0</v>
      </c>
      <c r="S154" s="38">
        <v>0</v>
      </c>
      <c r="T154" s="39">
        <f t="shared" ref="T154:V158" si="14">T155</f>
        <v>180.13</v>
      </c>
      <c r="U154" s="39">
        <f t="shared" si="14"/>
        <v>0</v>
      </c>
      <c r="V154" s="49">
        <f t="shared" si="14"/>
        <v>0</v>
      </c>
      <c r="W154" s="35"/>
      <c r="X154" s="2"/>
    </row>
    <row r="155" spans="1:24" ht="14.25" customHeight="1">
      <c r="A155" s="133" t="s">
        <v>13</v>
      </c>
      <c r="B155" s="133"/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4"/>
      <c r="O155" s="50" t="s">
        <v>13</v>
      </c>
      <c r="P155" s="40">
        <v>10</v>
      </c>
      <c r="Q155" s="40">
        <v>1</v>
      </c>
      <c r="R155" s="41">
        <v>0</v>
      </c>
      <c r="S155" s="42">
        <v>0</v>
      </c>
      <c r="T155" s="43">
        <f t="shared" si="14"/>
        <v>180.13</v>
      </c>
      <c r="U155" s="43">
        <f t="shared" si="14"/>
        <v>0</v>
      </c>
      <c r="V155" s="51">
        <f t="shared" si="14"/>
        <v>0</v>
      </c>
      <c r="W155" s="35"/>
      <c r="X155" s="2"/>
    </row>
    <row r="156" spans="1:24" ht="24">
      <c r="A156" s="133" t="s">
        <v>8</v>
      </c>
      <c r="B156" s="133"/>
      <c r="C156" s="133"/>
      <c r="D156" s="133"/>
      <c r="E156" s="133"/>
      <c r="F156" s="133"/>
      <c r="G156" s="133"/>
      <c r="H156" s="133"/>
      <c r="I156" s="133"/>
      <c r="J156" s="133"/>
      <c r="K156" s="133"/>
      <c r="L156" s="133"/>
      <c r="M156" s="133"/>
      <c r="N156" s="134"/>
      <c r="O156" s="50" t="s">
        <v>7</v>
      </c>
      <c r="P156" s="40">
        <v>10</v>
      </c>
      <c r="Q156" s="40">
        <v>1</v>
      </c>
      <c r="R156" s="41" t="s">
        <v>6</v>
      </c>
      <c r="S156" s="42">
        <v>0</v>
      </c>
      <c r="T156" s="43">
        <f t="shared" si="14"/>
        <v>180.13</v>
      </c>
      <c r="U156" s="43">
        <f t="shared" si="14"/>
        <v>0</v>
      </c>
      <c r="V156" s="51">
        <f t="shared" si="14"/>
        <v>0</v>
      </c>
      <c r="W156" s="35"/>
      <c r="X156" s="2"/>
    </row>
    <row r="157" spans="1:24" ht="24">
      <c r="A157" s="133" t="s">
        <v>12</v>
      </c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4"/>
      <c r="O157" s="50" t="s">
        <v>12</v>
      </c>
      <c r="P157" s="40">
        <v>10</v>
      </c>
      <c r="Q157" s="40">
        <v>1</v>
      </c>
      <c r="R157" s="41" t="s">
        <v>9</v>
      </c>
      <c r="S157" s="42">
        <v>0</v>
      </c>
      <c r="T157" s="43">
        <f t="shared" si="14"/>
        <v>180.13</v>
      </c>
      <c r="U157" s="43">
        <f t="shared" si="14"/>
        <v>0</v>
      </c>
      <c r="V157" s="51">
        <f t="shared" si="14"/>
        <v>0</v>
      </c>
      <c r="W157" s="35"/>
      <c r="X157" s="2"/>
    </row>
    <row r="158" spans="1:24" ht="23.25" customHeight="1">
      <c r="A158" s="17"/>
      <c r="B158" s="16"/>
      <c r="C158" s="15"/>
      <c r="D158" s="14"/>
      <c r="E158" s="13"/>
      <c r="F158" s="13"/>
      <c r="G158" s="13"/>
      <c r="H158" s="19"/>
      <c r="I158" s="133" t="s">
        <v>11</v>
      </c>
      <c r="J158" s="133"/>
      <c r="K158" s="133"/>
      <c r="L158" s="133"/>
      <c r="M158" s="133"/>
      <c r="N158" s="134"/>
      <c r="O158" s="50" t="s">
        <v>11</v>
      </c>
      <c r="P158" s="40">
        <v>10</v>
      </c>
      <c r="Q158" s="40">
        <v>1</v>
      </c>
      <c r="R158" s="41" t="s">
        <v>9</v>
      </c>
      <c r="S158" s="42">
        <v>300</v>
      </c>
      <c r="T158" s="43">
        <f t="shared" si="14"/>
        <v>180.13</v>
      </c>
      <c r="U158" s="43">
        <f t="shared" si="14"/>
        <v>0</v>
      </c>
      <c r="V158" s="51">
        <f t="shared" si="14"/>
        <v>0</v>
      </c>
      <c r="W158" s="35"/>
      <c r="X158" s="2"/>
    </row>
    <row r="159" spans="1:24" ht="24.75">
      <c r="A159" s="17"/>
      <c r="B159" s="16"/>
      <c r="C159" s="15"/>
      <c r="D159" s="14"/>
      <c r="E159" s="13"/>
      <c r="F159" s="13"/>
      <c r="G159" s="13"/>
      <c r="H159" s="13"/>
      <c r="I159" s="18"/>
      <c r="J159" s="133" t="s">
        <v>10</v>
      </c>
      <c r="K159" s="133"/>
      <c r="L159" s="133"/>
      <c r="M159" s="133"/>
      <c r="N159" s="134"/>
      <c r="O159" s="50" t="s">
        <v>10</v>
      </c>
      <c r="P159" s="40">
        <v>10</v>
      </c>
      <c r="Q159" s="40">
        <v>1</v>
      </c>
      <c r="R159" s="41" t="s">
        <v>9</v>
      </c>
      <c r="S159" s="42">
        <v>310</v>
      </c>
      <c r="T159" s="43">
        <v>180.13</v>
      </c>
      <c r="U159" s="43"/>
      <c r="V159" s="51"/>
      <c r="W159" s="35"/>
      <c r="X159" s="2"/>
    </row>
    <row r="160" spans="1:24" ht="24">
      <c r="A160" s="112"/>
      <c r="B160" s="16"/>
      <c r="C160" s="15"/>
      <c r="D160" s="14"/>
      <c r="E160" s="13"/>
      <c r="F160" s="13"/>
      <c r="G160" s="13"/>
      <c r="H160" s="13"/>
      <c r="I160" s="111"/>
      <c r="J160" s="110"/>
      <c r="K160" s="110"/>
      <c r="L160" s="110"/>
      <c r="M160" s="110"/>
      <c r="N160" s="111"/>
      <c r="O160" s="113" t="s">
        <v>123</v>
      </c>
      <c r="P160" s="40">
        <v>14</v>
      </c>
      <c r="Q160" s="40">
        <v>3</v>
      </c>
      <c r="R160" s="41"/>
      <c r="S160" s="42"/>
      <c r="T160" s="43">
        <f>T161+T164</f>
        <v>1625</v>
      </c>
      <c r="U160" s="43"/>
      <c r="V160" s="51"/>
      <c r="W160" s="35"/>
      <c r="X160" s="2"/>
    </row>
    <row r="161" spans="1:24" ht="84">
      <c r="A161" s="112"/>
      <c r="B161" s="16"/>
      <c r="C161" s="15"/>
      <c r="D161" s="14"/>
      <c r="E161" s="13"/>
      <c r="F161" s="13"/>
      <c r="G161" s="13"/>
      <c r="H161" s="13"/>
      <c r="I161" s="111"/>
      <c r="J161" s="110"/>
      <c r="K161" s="110"/>
      <c r="L161" s="110"/>
      <c r="M161" s="110"/>
      <c r="N161" s="111"/>
      <c r="O161" s="113" t="s">
        <v>124</v>
      </c>
      <c r="P161" s="40">
        <v>14</v>
      </c>
      <c r="Q161" s="40">
        <v>3</v>
      </c>
      <c r="R161" s="114" t="s">
        <v>125</v>
      </c>
      <c r="S161" s="42"/>
      <c r="T161" s="43">
        <f>T162</f>
        <v>1470</v>
      </c>
      <c r="U161" s="43"/>
      <c r="V161" s="51"/>
      <c r="W161" s="35"/>
      <c r="X161" s="2"/>
    </row>
    <row r="162" spans="1:24" ht="15">
      <c r="A162" s="112"/>
      <c r="B162" s="16"/>
      <c r="C162" s="15"/>
      <c r="D162" s="14"/>
      <c r="E162" s="13"/>
      <c r="F162" s="13"/>
      <c r="G162" s="13"/>
      <c r="H162" s="13"/>
      <c r="I162" s="111"/>
      <c r="J162" s="110"/>
      <c r="K162" s="110"/>
      <c r="L162" s="110"/>
      <c r="M162" s="110"/>
      <c r="N162" s="111"/>
      <c r="O162" s="113" t="s">
        <v>76</v>
      </c>
      <c r="P162" s="40">
        <v>14</v>
      </c>
      <c r="Q162" s="40">
        <v>3</v>
      </c>
      <c r="R162" s="114" t="s">
        <v>125</v>
      </c>
      <c r="S162" s="42">
        <v>500</v>
      </c>
      <c r="T162" s="43">
        <f>T163</f>
        <v>1470</v>
      </c>
      <c r="U162" s="43"/>
      <c r="V162" s="51"/>
      <c r="W162" s="35"/>
      <c r="X162" s="2"/>
    </row>
    <row r="163" spans="1:24" ht="15">
      <c r="A163" s="112"/>
      <c r="B163" s="16"/>
      <c r="C163" s="15"/>
      <c r="D163" s="14"/>
      <c r="E163" s="13"/>
      <c r="F163" s="13"/>
      <c r="G163" s="13"/>
      <c r="H163" s="13"/>
      <c r="I163" s="111"/>
      <c r="J163" s="110"/>
      <c r="K163" s="110"/>
      <c r="L163" s="110"/>
      <c r="M163" s="110"/>
      <c r="N163" s="111"/>
      <c r="O163" s="113" t="s">
        <v>75</v>
      </c>
      <c r="P163" s="40">
        <v>14</v>
      </c>
      <c r="Q163" s="40">
        <v>3</v>
      </c>
      <c r="R163" s="114" t="s">
        <v>125</v>
      </c>
      <c r="S163" s="42">
        <v>540</v>
      </c>
      <c r="T163" s="43">
        <v>1470</v>
      </c>
      <c r="U163" s="43"/>
      <c r="V163" s="51"/>
      <c r="W163" s="35"/>
      <c r="X163" s="2"/>
    </row>
    <row r="164" spans="1:24" ht="15">
      <c r="A164" s="112"/>
      <c r="B164" s="16"/>
      <c r="C164" s="15"/>
      <c r="D164" s="14"/>
      <c r="E164" s="13"/>
      <c r="F164" s="13"/>
      <c r="G164" s="13"/>
      <c r="H164" s="13"/>
      <c r="I164" s="111"/>
      <c r="J164" s="110"/>
      <c r="K164" s="110"/>
      <c r="L164" s="110"/>
      <c r="M164" s="110"/>
      <c r="N164" s="111"/>
      <c r="O164" s="113" t="s">
        <v>126</v>
      </c>
      <c r="P164" s="40">
        <v>14</v>
      </c>
      <c r="Q164" s="40">
        <v>3</v>
      </c>
      <c r="R164" s="114" t="s">
        <v>127</v>
      </c>
      <c r="S164" s="42"/>
      <c r="T164" s="43">
        <f>T165</f>
        <v>155</v>
      </c>
      <c r="U164" s="43"/>
      <c r="V164" s="51"/>
      <c r="W164" s="35"/>
      <c r="X164" s="2"/>
    </row>
    <row r="165" spans="1:24" ht="15">
      <c r="A165" s="112"/>
      <c r="B165" s="16"/>
      <c r="C165" s="15"/>
      <c r="D165" s="14"/>
      <c r="E165" s="13"/>
      <c r="F165" s="13"/>
      <c r="G165" s="13"/>
      <c r="H165" s="13"/>
      <c r="I165" s="111"/>
      <c r="J165" s="110"/>
      <c r="K165" s="110"/>
      <c r="L165" s="110"/>
      <c r="M165" s="110"/>
      <c r="N165" s="111"/>
      <c r="O165" s="113" t="s">
        <v>76</v>
      </c>
      <c r="P165" s="40">
        <v>14</v>
      </c>
      <c r="Q165" s="40">
        <v>3</v>
      </c>
      <c r="R165" s="114" t="s">
        <v>127</v>
      </c>
      <c r="S165" s="42">
        <v>500</v>
      </c>
      <c r="T165" s="43">
        <f>T166</f>
        <v>155</v>
      </c>
      <c r="U165" s="43"/>
      <c r="V165" s="51"/>
      <c r="W165" s="35"/>
      <c r="X165" s="2"/>
    </row>
    <row r="166" spans="1:24" ht="15">
      <c r="A166" s="112"/>
      <c r="B166" s="16"/>
      <c r="C166" s="15"/>
      <c r="D166" s="14"/>
      <c r="E166" s="13"/>
      <c r="F166" s="13"/>
      <c r="G166" s="13"/>
      <c r="H166" s="13"/>
      <c r="I166" s="111"/>
      <c r="J166" s="110"/>
      <c r="K166" s="110"/>
      <c r="L166" s="110"/>
      <c r="M166" s="110"/>
      <c r="N166" s="111"/>
      <c r="O166" s="113" t="s">
        <v>75</v>
      </c>
      <c r="P166" s="40">
        <v>14</v>
      </c>
      <c r="Q166" s="40">
        <v>3</v>
      </c>
      <c r="R166" s="114" t="s">
        <v>127</v>
      </c>
      <c r="S166" s="42">
        <v>540</v>
      </c>
      <c r="T166" s="43">
        <v>155</v>
      </c>
      <c r="U166" s="43"/>
      <c r="V166" s="51"/>
      <c r="W166" s="35"/>
      <c r="X166" s="2"/>
    </row>
    <row r="167" spans="1:24">
      <c r="A167" s="126" t="s">
        <v>5</v>
      </c>
      <c r="B167" s="126"/>
      <c r="C167" s="126"/>
      <c r="D167" s="126"/>
      <c r="E167" s="126"/>
      <c r="F167" s="126"/>
      <c r="G167" s="126"/>
      <c r="H167" s="126"/>
      <c r="I167" s="126"/>
      <c r="J167" s="126"/>
      <c r="K167" s="126"/>
      <c r="L167" s="126"/>
      <c r="M167" s="126"/>
      <c r="N167" s="127"/>
      <c r="O167" s="48" t="s">
        <v>5</v>
      </c>
      <c r="P167" s="36">
        <v>99</v>
      </c>
      <c r="Q167" s="36">
        <v>0</v>
      </c>
      <c r="R167" s="37">
        <v>0</v>
      </c>
      <c r="S167" s="38">
        <v>0</v>
      </c>
      <c r="T167" s="39">
        <v>0</v>
      </c>
      <c r="U167" s="39">
        <f t="shared" ref="U167:V171" si="15">U168</f>
        <v>89.2</v>
      </c>
      <c r="V167" s="49">
        <f t="shared" si="15"/>
        <v>180.9</v>
      </c>
      <c r="W167" s="35"/>
      <c r="X167" s="2"/>
    </row>
    <row r="168" spans="1:24" ht="14.25" customHeight="1">
      <c r="A168" s="133" t="s">
        <v>5</v>
      </c>
      <c r="B168" s="133"/>
      <c r="C168" s="133"/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4"/>
      <c r="O168" s="50" t="s">
        <v>5</v>
      </c>
      <c r="P168" s="40">
        <v>99</v>
      </c>
      <c r="Q168" s="40">
        <v>99</v>
      </c>
      <c r="R168" s="41">
        <v>0</v>
      </c>
      <c r="S168" s="42">
        <v>0</v>
      </c>
      <c r="T168" s="43">
        <v>0</v>
      </c>
      <c r="U168" s="43">
        <f t="shared" si="15"/>
        <v>89.2</v>
      </c>
      <c r="V168" s="51">
        <f t="shared" si="15"/>
        <v>180.9</v>
      </c>
      <c r="W168" s="35"/>
      <c r="X168" s="2"/>
    </row>
    <row r="169" spans="1:24" ht="23.25" customHeight="1">
      <c r="A169" s="133" t="s">
        <v>8</v>
      </c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4"/>
      <c r="O169" s="50" t="s">
        <v>7</v>
      </c>
      <c r="P169" s="40">
        <v>99</v>
      </c>
      <c r="Q169" s="40">
        <v>99</v>
      </c>
      <c r="R169" s="41">
        <v>9900000000</v>
      </c>
      <c r="S169" s="42">
        <v>0</v>
      </c>
      <c r="T169" s="43">
        <v>0</v>
      </c>
      <c r="U169" s="43">
        <f t="shared" si="15"/>
        <v>89.2</v>
      </c>
      <c r="V169" s="51">
        <f t="shared" si="15"/>
        <v>180.9</v>
      </c>
      <c r="W169" s="35"/>
      <c r="X169" s="2"/>
    </row>
    <row r="170" spans="1:24" ht="14.25" customHeight="1">
      <c r="A170" s="133" t="s">
        <v>5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4"/>
      <c r="O170" s="50" t="s">
        <v>5</v>
      </c>
      <c r="P170" s="40">
        <v>99</v>
      </c>
      <c r="Q170" s="40">
        <v>99</v>
      </c>
      <c r="R170" s="41">
        <v>9900000000</v>
      </c>
      <c r="S170" s="42">
        <v>0</v>
      </c>
      <c r="T170" s="43">
        <v>0</v>
      </c>
      <c r="U170" s="43">
        <f t="shared" si="15"/>
        <v>89.2</v>
      </c>
      <c r="V170" s="51">
        <f t="shared" si="15"/>
        <v>180.9</v>
      </c>
      <c r="W170" s="35"/>
      <c r="X170" s="2"/>
    </row>
    <row r="171" spans="1:24" ht="14.25" customHeight="1">
      <c r="A171" s="17"/>
      <c r="B171" s="16"/>
      <c r="C171" s="15"/>
      <c r="D171" s="14"/>
      <c r="E171" s="13"/>
      <c r="F171" s="13"/>
      <c r="G171" s="13"/>
      <c r="H171" s="19"/>
      <c r="I171" s="133" t="s">
        <v>4</v>
      </c>
      <c r="J171" s="133"/>
      <c r="K171" s="133"/>
      <c r="L171" s="133"/>
      <c r="M171" s="133"/>
      <c r="N171" s="134"/>
      <c r="O171" s="50" t="s">
        <v>4</v>
      </c>
      <c r="P171" s="40">
        <v>99</v>
      </c>
      <c r="Q171" s="40">
        <v>99</v>
      </c>
      <c r="R171" s="41">
        <v>9900000000</v>
      </c>
      <c r="S171" s="42">
        <v>900</v>
      </c>
      <c r="T171" s="43">
        <v>0</v>
      </c>
      <c r="U171" s="43">
        <f t="shared" si="15"/>
        <v>89.2</v>
      </c>
      <c r="V171" s="51">
        <f t="shared" si="15"/>
        <v>180.9</v>
      </c>
      <c r="W171" s="35"/>
      <c r="X171" s="2"/>
    </row>
    <row r="172" spans="1:24" ht="14.25" customHeight="1">
      <c r="A172" s="17"/>
      <c r="B172" s="16"/>
      <c r="C172" s="15"/>
      <c r="D172" s="14"/>
      <c r="E172" s="13"/>
      <c r="F172" s="13"/>
      <c r="G172" s="13"/>
      <c r="H172" s="13"/>
      <c r="I172" s="18"/>
      <c r="J172" s="133" t="s">
        <v>3</v>
      </c>
      <c r="K172" s="133"/>
      <c r="L172" s="133"/>
      <c r="M172" s="133"/>
      <c r="N172" s="134"/>
      <c r="O172" s="50" t="s">
        <v>3</v>
      </c>
      <c r="P172" s="40">
        <v>99</v>
      </c>
      <c r="Q172" s="40">
        <v>99</v>
      </c>
      <c r="R172" s="41">
        <v>9900000000</v>
      </c>
      <c r="S172" s="42">
        <v>990</v>
      </c>
      <c r="T172" s="43">
        <v>0</v>
      </c>
      <c r="U172" s="43">
        <v>89.2</v>
      </c>
      <c r="V172" s="51">
        <v>180.9</v>
      </c>
      <c r="W172" s="35"/>
      <c r="X172" s="2"/>
    </row>
    <row r="173" spans="1:24" ht="22.5" customHeight="1">
      <c r="A173" s="129"/>
      <c r="B173" s="129"/>
      <c r="C173" s="129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30"/>
      <c r="O173" s="50"/>
      <c r="P173" s="44">
        <v>0</v>
      </c>
      <c r="Q173" s="44">
        <v>0</v>
      </c>
      <c r="R173" s="45" t="s">
        <v>2</v>
      </c>
      <c r="S173" s="46" t="s">
        <v>1</v>
      </c>
      <c r="T173" s="47">
        <v>5164800</v>
      </c>
      <c r="U173" s="47">
        <v>3220900</v>
      </c>
      <c r="V173" s="52">
        <v>3240900</v>
      </c>
      <c r="W173" s="35"/>
      <c r="X173" s="2"/>
    </row>
    <row r="174" spans="1:24" ht="14.25" customHeight="1" thickBot="1">
      <c r="A174" s="17" t="s">
        <v>0</v>
      </c>
      <c r="B174" s="16"/>
      <c r="C174" s="15"/>
      <c r="D174" s="14"/>
      <c r="E174" s="13"/>
      <c r="F174" s="13"/>
      <c r="G174" s="13"/>
      <c r="H174" s="13"/>
      <c r="I174" s="12"/>
      <c r="J174" s="12"/>
      <c r="K174" s="11"/>
      <c r="L174" s="10"/>
      <c r="M174" s="10"/>
      <c r="N174" s="33"/>
      <c r="O174" s="53"/>
      <c r="P174" s="54"/>
      <c r="Q174" s="54"/>
      <c r="R174" s="55"/>
      <c r="S174" s="56"/>
      <c r="T174" s="57"/>
      <c r="U174" s="57"/>
      <c r="V174" s="58"/>
      <c r="W174" s="35"/>
      <c r="X174" s="2"/>
    </row>
    <row r="175" spans="1:24" ht="12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8"/>
      <c r="M175" s="8"/>
      <c r="N175" s="8"/>
      <c r="O175" s="8"/>
      <c r="P175" s="7"/>
      <c r="Q175" s="7"/>
      <c r="R175" s="7"/>
      <c r="S175" s="7"/>
      <c r="T175" s="6"/>
      <c r="U175" s="6"/>
      <c r="V175" s="6"/>
      <c r="W175" s="2"/>
      <c r="X175" s="2"/>
    </row>
    <row r="176" spans="1:24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5"/>
      <c r="N176" s="5"/>
      <c r="O176" s="5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4"/>
      <c r="L177" s="3"/>
      <c r="M177" s="3"/>
      <c r="N177" s="3"/>
      <c r="O177" s="120" t="s">
        <v>100</v>
      </c>
      <c r="P177" s="120"/>
      <c r="Q177" s="120"/>
      <c r="R177" s="120"/>
      <c r="S177" s="120"/>
      <c r="T177" s="120"/>
      <c r="U177" s="120"/>
      <c r="V177" s="120"/>
      <c r="W177" s="2"/>
      <c r="X177" s="2"/>
    </row>
  </sheetData>
  <mergeCells count="105">
    <mergeCell ref="R3:V3"/>
    <mergeCell ref="J172:N172"/>
    <mergeCell ref="A170:N170"/>
    <mergeCell ref="J119:N119"/>
    <mergeCell ref="J126:N126"/>
    <mergeCell ref="I158:N158"/>
    <mergeCell ref="A155:N155"/>
    <mergeCell ref="A135:N135"/>
    <mergeCell ref="J144:N144"/>
    <mergeCell ref="J146:N146"/>
    <mergeCell ref="I171:N171"/>
    <mergeCell ref="A136:N136"/>
    <mergeCell ref="A169:N169"/>
    <mergeCell ref="A168:N168"/>
    <mergeCell ref="A139:N139"/>
    <mergeCell ref="A154:N154"/>
    <mergeCell ref="J159:N159"/>
    <mergeCell ref="I145:N145"/>
    <mergeCell ref="A156:N156"/>
    <mergeCell ref="A157:N157"/>
    <mergeCell ref="A141:N141"/>
    <mergeCell ref="A124:N124"/>
    <mergeCell ref="I118:N118"/>
    <mergeCell ref="I125:N125"/>
    <mergeCell ref="A134:N134"/>
    <mergeCell ref="A140:N140"/>
    <mergeCell ref="I137:N137"/>
    <mergeCell ref="J138:N138"/>
    <mergeCell ref="A97:N97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62:N62"/>
    <mergeCell ref="A82:N82"/>
    <mergeCell ref="I73:N73"/>
    <mergeCell ref="I56:N56"/>
    <mergeCell ref="J57:N57"/>
    <mergeCell ref="A36:N36"/>
    <mergeCell ref="A55:N55"/>
    <mergeCell ref="A71:N71"/>
    <mergeCell ref="I65:N65"/>
    <mergeCell ref="J52:N52"/>
    <mergeCell ref="A72:N72"/>
    <mergeCell ref="A49:N49"/>
    <mergeCell ref="J66:N66"/>
    <mergeCell ref="I37:N37"/>
    <mergeCell ref="I51:N51"/>
    <mergeCell ref="A64:N64"/>
    <mergeCell ref="A63:N63"/>
    <mergeCell ref="A50:N50"/>
    <mergeCell ref="J38:N38"/>
    <mergeCell ref="J74:N74"/>
    <mergeCell ref="A84:N84"/>
    <mergeCell ref="A83:N83"/>
    <mergeCell ref="A117:N117"/>
    <mergeCell ref="I85:N85"/>
    <mergeCell ref="I91:N91"/>
    <mergeCell ref="I99:N99"/>
    <mergeCell ref="I105:N105"/>
    <mergeCell ref="J100:N100"/>
    <mergeCell ref="A90:N90"/>
    <mergeCell ref="A93:N93"/>
    <mergeCell ref="A115:N115"/>
    <mergeCell ref="J86:N86"/>
    <mergeCell ref="J92:N92"/>
    <mergeCell ref="A89:N89"/>
    <mergeCell ref="J106:N106"/>
    <mergeCell ref="A104:N104"/>
    <mergeCell ref="A88:N88"/>
    <mergeCell ref="O177:V177"/>
    <mergeCell ref="O1:V1"/>
    <mergeCell ref="O2:V2"/>
    <mergeCell ref="O4:V4"/>
    <mergeCell ref="O5:V5"/>
    <mergeCell ref="O7:V7"/>
    <mergeCell ref="A13:N13"/>
    <mergeCell ref="O9:V9"/>
    <mergeCell ref="A173:N173"/>
    <mergeCell ref="A61:N61"/>
    <mergeCell ref="A12:N12"/>
    <mergeCell ref="A123:N123"/>
    <mergeCell ref="A69:N69"/>
    <mergeCell ref="A87:N87"/>
    <mergeCell ref="A70:N70"/>
    <mergeCell ref="I143:N143"/>
    <mergeCell ref="A107:N107"/>
    <mergeCell ref="A133:N133"/>
    <mergeCell ref="A116:N116"/>
    <mergeCell ref="A34:N34"/>
    <mergeCell ref="A142:N142"/>
    <mergeCell ref="A35:N35"/>
    <mergeCell ref="A167:N167"/>
    <mergeCell ref="A98:N9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МТБ</cp:lastModifiedBy>
  <cp:lastPrinted>2018-11-16T02:58:15Z</cp:lastPrinted>
  <dcterms:created xsi:type="dcterms:W3CDTF">2015-12-17T03:28:53Z</dcterms:created>
  <dcterms:modified xsi:type="dcterms:W3CDTF">2019-12-06T03:28:32Z</dcterms:modified>
</cp:coreProperties>
</file>