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Бюджет_1!$A$1:$V$151</definedName>
  </definedNames>
  <calcPr calcId="125725" refMode="R1C1"/>
</workbook>
</file>

<file path=xl/calcChain.xml><?xml version="1.0" encoding="utf-8"?>
<calcChain xmlns="http://schemas.openxmlformats.org/spreadsheetml/2006/main">
  <c r="T87" i="2"/>
  <c r="T86" s="1"/>
  <c r="T80"/>
  <c r="T79" s="1"/>
  <c r="T22"/>
  <c r="U124"/>
  <c r="U123" s="1"/>
  <c r="T94"/>
  <c r="T93" s="1"/>
  <c r="T77"/>
  <c r="T76" s="1"/>
  <c r="T73"/>
  <c r="T55"/>
  <c r="V106"/>
  <c r="T133"/>
  <c r="V128"/>
  <c r="V47"/>
  <c r="V46" s="1"/>
  <c r="U128"/>
  <c r="U84"/>
  <c r="U47"/>
  <c r="U46" s="1"/>
  <c r="U44"/>
  <c r="U43" s="1"/>
  <c r="U36"/>
  <c r="U35" s="1"/>
  <c r="U34" s="1"/>
  <c r="U33" s="1"/>
  <c r="T109"/>
  <c r="T108" s="1"/>
  <c r="T112"/>
  <c r="T111" s="1"/>
  <c r="T102"/>
  <c r="T101" s="1"/>
  <c r="T47"/>
  <c r="T46" s="1"/>
  <c r="T31"/>
  <c r="T29"/>
  <c r="T131"/>
  <c r="T130" s="1"/>
  <c r="T28" l="1"/>
  <c r="V118" l="1"/>
  <c r="V117" s="1"/>
  <c r="V116" s="1"/>
  <c r="V115" s="1"/>
  <c r="V114" s="1"/>
  <c r="U118"/>
  <c r="U117" s="1"/>
  <c r="U116" s="1"/>
  <c r="U115" s="1"/>
  <c r="U114" s="1"/>
  <c r="T118"/>
  <c r="T117" s="1"/>
  <c r="T116" s="1"/>
  <c r="T115" s="1"/>
  <c r="T114" s="1"/>
  <c r="V66"/>
  <c r="V65" s="1"/>
  <c r="V64" s="1"/>
  <c r="V63" s="1"/>
  <c r="V145"/>
  <c r="V144" s="1"/>
  <c r="V143" s="1"/>
  <c r="V142" s="1"/>
  <c r="V141" s="1"/>
  <c r="V139"/>
  <c r="V138" s="1"/>
  <c r="V137" s="1"/>
  <c r="V136" s="1"/>
  <c r="V135" s="1"/>
  <c r="U139"/>
  <c r="U138" s="1"/>
  <c r="U137" s="1"/>
  <c r="U136" s="1"/>
  <c r="U135" s="1"/>
  <c r="T139"/>
  <c r="T138" s="1"/>
  <c r="T137" s="1"/>
  <c r="T136" s="1"/>
  <c r="T135" s="1"/>
  <c r="T128"/>
  <c r="V105"/>
  <c r="V104" s="1"/>
  <c r="V96" s="1"/>
  <c r="V92" s="1"/>
  <c r="U106"/>
  <c r="U105" s="1"/>
  <c r="U104" s="1"/>
  <c r="U96" s="1"/>
  <c r="U92" s="1"/>
  <c r="T99"/>
  <c r="T98" s="1"/>
  <c r="T97" s="1"/>
  <c r="V90"/>
  <c r="V89" s="1"/>
  <c r="U90"/>
  <c r="U89" s="1"/>
  <c r="V84"/>
  <c r="V83" s="1"/>
  <c r="U83"/>
  <c r="V72"/>
  <c r="U72"/>
  <c r="U70" s="1"/>
  <c r="U69" s="1"/>
  <c r="T72"/>
  <c r="U66"/>
  <c r="U65" s="1"/>
  <c r="U64" s="1"/>
  <c r="U63" s="1"/>
  <c r="T66"/>
  <c r="T65" s="1"/>
  <c r="T64" s="1"/>
  <c r="T63" s="1"/>
  <c r="V61"/>
  <c r="U61"/>
  <c r="T61"/>
  <c r="V59"/>
  <c r="V58" s="1"/>
  <c r="U59"/>
  <c r="U58" s="1"/>
  <c r="T59"/>
  <c r="T58" s="1"/>
  <c r="V53"/>
  <c r="V55"/>
  <c r="U53"/>
  <c r="U52" s="1"/>
  <c r="U51" s="1"/>
  <c r="U50" s="1"/>
  <c r="U49" s="1"/>
  <c r="T53"/>
  <c r="T52" s="1"/>
  <c r="T51" s="1"/>
  <c r="T50" s="1"/>
  <c r="T49" s="1"/>
  <c r="T44"/>
  <c r="T43" s="1"/>
  <c r="V40"/>
  <c r="V39" s="1"/>
  <c r="V38" s="1"/>
  <c r="U41"/>
  <c r="U40" s="1"/>
  <c r="U39" s="1"/>
  <c r="U38" s="1"/>
  <c r="T36"/>
  <c r="T35" s="1"/>
  <c r="T34" s="1"/>
  <c r="T33" s="1"/>
  <c r="V26"/>
  <c r="U26"/>
  <c r="T26"/>
  <c r="T24"/>
  <c r="V22"/>
  <c r="V17"/>
  <c r="V16" s="1"/>
  <c r="V15" s="1"/>
  <c r="V14" s="1"/>
  <c r="U17"/>
  <c r="U16" s="1"/>
  <c r="U15" s="1"/>
  <c r="U14" s="1"/>
  <c r="T17"/>
  <c r="T16" s="1"/>
  <c r="T15" s="1"/>
  <c r="T14" s="1"/>
  <c r="V75" l="1"/>
  <c r="V71"/>
  <c r="V70" s="1"/>
  <c r="V69" s="1"/>
  <c r="T71"/>
  <c r="T70" s="1"/>
  <c r="T69" s="1"/>
  <c r="T57"/>
  <c r="V52"/>
  <c r="V51" s="1"/>
  <c r="V50" s="1"/>
  <c r="V49" s="1"/>
  <c r="U57"/>
  <c r="U126"/>
  <c r="U122" s="1"/>
  <c r="U121" s="1"/>
  <c r="U120" s="1"/>
  <c r="U145"/>
  <c r="U144" s="1"/>
  <c r="U143" s="1"/>
  <c r="U142" s="1"/>
  <c r="U141" s="1"/>
  <c r="V126"/>
  <c r="U75"/>
  <c r="U68" s="1"/>
  <c r="U21"/>
  <c r="U20" s="1"/>
  <c r="U19" s="1"/>
  <c r="V124"/>
  <c r="V24"/>
  <c r="V21" s="1"/>
  <c r="V20" s="1"/>
  <c r="V19" s="1"/>
  <c r="T41"/>
  <c r="T40" s="1"/>
  <c r="T39" s="1"/>
  <c r="T126"/>
  <c r="T124"/>
  <c r="T106"/>
  <c r="T105" s="1"/>
  <c r="T104" s="1"/>
  <c r="T90"/>
  <c r="T89" s="1"/>
  <c r="T84"/>
  <c r="T83" s="1"/>
  <c r="T21"/>
  <c r="T20" s="1"/>
  <c r="T19" s="1"/>
  <c r="T38" l="1"/>
  <c r="T13" s="1"/>
  <c r="V123"/>
  <c r="T82"/>
  <c r="T75" s="1"/>
  <c r="V68"/>
  <c r="T96"/>
  <c r="T92" s="1"/>
  <c r="V13"/>
  <c r="U13"/>
  <c r="U12" s="1"/>
  <c r="V122"/>
  <c r="T123"/>
  <c r="T122" s="1"/>
  <c r="T121" s="1"/>
  <c r="V121" l="1"/>
  <c r="V120" s="1"/>
  <c r="V12" s="1"/>
  <c r="T120"/>
  <c r="T68"/>
  <c r="T12" l="1"/>
</calcChain>
</file>

<file path=xl/sharedStrings.xml><?xml version="1.0" encoding="utf-8"?>
<sst xmlns="http://schemas.openxmlformats.org/spreadsheetml/2006/main" count="322" uniqueCount="125">
  <si>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</si>
  <si>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</si>
  <si>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</si>
  <si>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</si>
  <si>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</si>
  <si>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</si>
  <si>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</si>
  <si>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</si>
  <si>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</si>
  <si>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</si>
  <si>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</si>
  <si>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</si>
  <si>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</si>
  <si>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</si>
  <si>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</si>
  <si>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</si>
  <si>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</si>
  <si>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</si>
  <si>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</si>
  <si>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</si>
  <si>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</si>
  <si>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</si>
  <si>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</si>
  <si>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</si>
  <si>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</si>
  <si>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</si>
  <si>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</si>
  <si>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</si>
  <si>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</si>
  <si>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</si>
  <si>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</si>
  <si>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</si>
  <si>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</si>
  <si>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</si>
  <si>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</si>
  <si>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</si>
  <si>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</si>
  <si>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</si>
  <si>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</si>
  <si>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</si>
  <si>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</si>
  <si>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</si>
  <si>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</si>
  <si>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</si>
  <si>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</si>
  <si>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</si>
  <si>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</si>
  <si>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</si>
  <si>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</si>
  <si>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</si>
  <si>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</si>
  <si>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</si>
  <si>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</si>
  <si>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</si>
  <si>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</si>
  <si>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</si>
  <si>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</si>
  <si>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</si>
  <si>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</si>
  <si>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</si>
  <si>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</si>
  <si>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</si>
  <si>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</si>
  <si>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</si>
  <si>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</si>
  <si>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</si>
  <si>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</si>
  <si>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</si>
  <si>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</si>
  <si>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</si>
  <si>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</si>
  <si>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</si>
  <si>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</si>
  <si>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</si>
  <si>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</si>
  <si>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</si>
  <si>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</si>
  <si>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</si>
  <si>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</si>
  <si>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</si>
  <si>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</si>
  <si>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</si>
  <si>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</si>
  <si>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</si>
  <si>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</si>
  <si>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</si>
  <si>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</si>
  <si>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</si>
  <si>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</si>
  <si>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</si>
  <si>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</si>
  <si>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</si>
  <si>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</si>
  <si>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</si>
  <si>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</si>
  <si>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</si>
  <si>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</si>
  <si>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</si>
  <si>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</si>
  <si>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</si>
  <si>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</si>
  <si>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</si>
  <si>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</si>
  <si>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</si>
  <si>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</si>
  <si>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</si>
  <si>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</si>
  <si>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</si>
  <si>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</si>
  <si>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</si>
  <si>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</si>
  <si>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Строительство и содержание автомобильных дорог и инженерных сооружений на них в границах муниципальных образований в рамках благоустройствах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</si>
  <si>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</si>
  <si>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</si>
  <si>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</si>
  <si>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</si>
  <si>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</si>
  <si>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</si>
  <si>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</si>
  <si>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2018 год и плановый период 2019-2020 годов    </t>
  </si>
  <si>
    <t>Таблица 1</t>
  </si>
  <si>
    <t xml:space="preserve">к решению  46   сессии Совета депутатов Малотомского сельсовета </t>
  </si>
  <si>
    <t>от  29  января 2019 г. №149    "О бюджете  Малотомского сельсовета Маслянинского района</t>
  </si>
  <si>
    <t>Софинансирование на реализацию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</si>
  <si>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61000S0760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</si>
</sst>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13" fillId="0" borderId="0" xfId="2" applyNumberFormat="1" applyFont="1" applyFill="1" applyAlignment="1" applyProtection="1">
      <alignment horizontal="center"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51"/>
  <sheetViews>
    <sheetView showGridLines="0" tabSelected="1" topLeftCell="O1" zoomScale="120" zoomScaleNormal="120" workbookViewId="0">
      <selection activeCell="V126" sqref="V126"/>
    </sheetView>
  </sheetViews>
  <sheetFormatPr defaultColWidth="9.140625" defaultRowHeight="12.75"/>
  <cols>
    <col min="1" max="14" width="0" style="1" hidden="1" customWidth="1"/>
    <col min="15" max="15" width="36.140625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03" t="s">
        <v>99</v>
      </c>
      <c r="P1" s="103"/>
      <c r="Q1" s="103"/>
      <c r="R1" s="103"/>
      <c r="S1" s="103"/>
      <c r="T1" s="103"/>
      <c r="U1" s="103"/>
      <c r="V1" s="103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04" t="s">
        <v>121</v>
      </c>
      <c r="P2" s="104"/>
      <c r="Q2" s="104"/>
      <c r="R2" s="104"/>
      <c r="S2" s="104"/>
      <c r="T2" s="104"/>
      <c r="U2" s="104"/>
      <c r="V2" s="104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04" t="s">
        <v>107</v>
      </c>
      <c r="S3" s="104"/>
      <c r="T3" s="104"/>
      <c r="U3" s="104"/>
      <c r="V3" s="104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04" t="s">
        <v>122</v>
      </c>
      <c r="P4" s="104"/>
      <c r="Q4" s="104"/>
      <c r="R4" s="104"/>
      <c r="S4" s="104"/>
      <c r="T4" s="104"/>
      <c r="U4" s="104"/>
      <c r="V4" s="104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05" t="s">
        <v>114</v>
      </c>
      <c r="P5" s="105"/>
      <c r="Q5" s="105"/>
      <c r="R5" s="105"/>
      <c r="S5" s="105"/>
      <c r="T5" s="105"/>
      <c r="U5" s="105"/>
      <c r="V5" s="105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06" t="s">
        <v>119</v>
      </c>
      <c r="P7" s="107"/>
      <c r="Q7" s="107"/>
      <c r="R7" s="107"/>
      <c r="S7" s="107"/>
      <c r="T7" s="107"/>
      <c r="U7" s="107"/>
      <c r="V7" s="107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97" t="s">
        <v>120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10"/>
      <c r="P9" s="110"/>
      <c r="Q9" s="110"/>
      <c r="R9" s="110"/>
      <c r="S9" s="110"/>
      <c r="T9" s="110"/>
      <c r="U9" s="110"/>
      <c r="V9" s="110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100</v>
      </c>
      <c r="W10" s="7"/>
      <c r="X10" s="7"/>
    </row>
    <row r="11" spans="1:24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66" t="s">
        <v>97</v>
      </c>
      <c r="Q11" s="66" t="s">
        <v>96</v>
      </c>
      <c r="R11" s="66" t="s">
        <v>95</v>
      </c>
      <c r="S11" s="66" t="s">
        <v>94</v>
      </c>
      <c r="T11" s="66" t="s">
        <v>106</v>
      </c>
      <c r="U11" s="66" t="s">
        <v>113</v>
      </c>
      <c r="V11" s="67" t="s">
        <v>115</v>
      </c>
      <c r="W11" s="7"/>
      <c r="X11" s="7"/>
    </row>
    <row r="12" spans="1:24" s="30" customFormat="1" ht="41.25" customHeight="1">
      <c r="A12" s="113">
        <v>882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4"/>
      <c r="O12" s="59" t="s">
        <v>93</v>
      </c>
      <c r="P12" s="60">
        <v>0</v>
      </c>
      <c r="Q12" s="60">
        <v>0</v>
      </c>
      <c r="R12" s="61">
        <v>0</v>
      </c>
      <c r="S12" s="62">
        <v>0</v>
      </c>
      <c r="T12" s="63">
        <f>T13+T49+T57+T68+T92+T114+T120+T135</f>
        <v>9097.6857799999998</v>
      </c>
      <c r="U12" s="63">
        <f>U13+U49+U57+U68+U92+U114+U120+U135+U141</f>
        <v>3760.3999999999996</v>
      </c>
      <c r="V12" s="64">
        <f>V13+V49+V57+V68+V92+V114+V120+V135+V141</f>
        <v>3904.4</v>
      </c>
      <c r="W12" s="34"/>
      <c r="X12" s="29"/>
    </row>
    <row r="13" spans="1:24" ht="14.25" customHeight="1">
      <c r="A13" s="108" t="s">
        <v>92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9"/>
      <c r="O13" s="48" t="s">
        <v>92</v>
      </c>
      <c r="P13" s="36">
        <v>1</v>
      </c>
      <c r="Q13" s="36">
        <v>0</v>
      </c>
      <c r="R13" s="37">
        <v>0</v>
      </c>
      <c r="S13" s="38">
        <v>0</v>
      </c>
      <c r="T13" s="39">
        <f>T14+T19+T33+T38</f>
        <v>3331.6400000000003</v>
      </c>
      <c r="U13" s="39">
        <f>U14+U19+U33+U38</f>
        <v>1519.35</v>
      </c>
      <c r="V13" s="49">
        <f>V14+V19+V33+V38</f>
        <v>1556.35</v>
      </c>
      <c r="W13" s="35"/>
      <c r="X13" s="2"/>
    </row>
    <row r="14" spans="1:24" ht="48">
      <c r="A14" s="115" t="s">
        <v>91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6"/>
      <c r="O14" s="50" t="s">
        <v>91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597.28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15" t="s">
        <v>9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6"/>
      <c r="O15" s="50" t="s">
        <v>102</v>
      </c>
      <c r="P15" s="40">
        <v>1</v>
      </c>
      <c r="Q15" s="40">
        <v>2</v>
      </c>
      <c r="R15" s="41" t="s">
        <v>7</v>
      </c>
      <c r="S15" s="42">
        <v>0</v>
      </c>
      <c r="T15" s="43">
        <f t="shared" si="0"/>
        <v>597.28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15" t="s">
        <v>90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6"/>
      <c r="O16" s="50" t="s">
        <v>90</v>
      </c>
      <c r="P16" s="40">
        <v>1</v>
      </c>
      <c r="Q16" s="40">
        <v>2</v>
      </c>
      <c r="R16" s="41" t="s">
        <v>89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15" t="s">
        <v>20</v>
      </c>
      <c r="J17" s="115"/>
      <c r="K17" s="115"/>
      <c r="L17" s="115"/>
      <c r="M17" s="115"/>
      <c r="N17" s="116"/>
      <c r="O17" s="50" t="s">
        <v>20</v>
      </c>
      <c r="P17" s="40">
        <v>1</v>
      </c>
      <c r="Q17" s="40">
        <v>2</v>
      </c>
      <c r="R17" s="41" t="s">
        <v>89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15" t="s">
        <v>68</v>
      </c>
      <c r="K18" s="115"/>
      <c r="L18" s="115"/>
      <c r="M18" s="115"/>
      <c r="N18" s="116"/>
      <c r="O18" s="50" t="s">
        <v>68</v>
      </c>
      <c r="P18" s="40">
        <v>1</v>
      </c>
      <c r="Q18" s="40">
        <v>2</v>
      </c>
      <c r="R18" s="41" t="s">
        <v>89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72">
      <c r="A19" s="115" t="s">
        <v>88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6"/>
      <c r="O19" s="50" t="s">
        <v>88</v>
      </c>
      <c r="P19" s="40">
        <v>1</v>
      </c>
      <c r="Q19" s="40">
        <v>4</v>
      </c>
      <c r="R19" s="41">
        <v>0</v>
      </c>
      <c r="S19" s="42">
        <v>0</v>
      </c>
      <c r="T19" s="43">
        <f>T20</f>
        <v>2608.56</v>
      </c>
      <c r="U19" s="43">
        <f t="shared" ref="U19:V20" si="1">U20</f>
        <v>1060.6099999999999</v>
      </c>
      <c r="V19" s="51">
        <f t="shared" si="1"/>
        <v>1097.6099999999999</v>
      </c>
      <c r="W19" s="35"/>
      <c r="X19" s="2"/>
    </row>
    <row r="20" spans="1:24" ht="36">
      <c r="A20" s="115" t="s">
        <v>9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6"/>
      <c r="O20" s="50" t="s">
        <v>103</v>
      </c>
      <c r="P20" s="40">
        <v>1</v>
      </c>
      <c r="Q20" s="40">
        <v>4</v>
      </c>
      <c r="R20" s="41" t="s">
        <v>7</v>
      </c>
      <c r="S20" s="42">
        <v>0</v>
      </c>
      <c r="T20" s="43">
        <f>T21+T28</f>
        <v>2608.56</v>
      </c>
      <c r="U20" s="43">
        <f t="shared" si="1"/>
        <v>1060.6099999999999</v>
      </c>
      <c r="V20" s="51">
        <f t="shared" si="1"/>
        <v>1097.6099999999999</v>
      </c>
      <c r="W20" s="35"/>
      <c r="X20" s="2"/>
    </row>
    <row r="21" spans="1:24" ht="23.25" customHeight="1">
      <c r="A21" s="115" t="s">
        <v>87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6"/>
      <c r="O21" s="50" t="s">
        <v>87</v>
      </c>
      <c r="P21" s="40">
        <v>1</v>
      </c>
      <c r="Q21" s="40">
        <v>4</v>
      </c>
      <c r="R21" s="41" t="s">
        <v>85</v>
      </c>
      <c r="S21" s="42">
        <v>0</v>
      </c>
      <c r="T21" s="43">
        <f>T22+T24+T26</f>
        <v>1335.01</v>
      </c>
      <c r="U21" s="43">
        <f>U22+U24+U26</f>
        <v>1060.6099999999999</v>
      </c>
      <c r="V21" s="51">
        <f>V22+V24+Y24+V26</f>
        <v>1097.6099999999999</v>
      </c>
      <c r="W21" s="35"/>
      <c r="X21" s="2"/>
    </row>
    <row r="22" spans="1:24" ht="84.75">
      <c r="A22" s="17"/>
      <c r="B22" s="16"/>
      <c r="C22" s="15"/>
      <c r="D22" s="14"/>
      <c r="E22" s="13"/>
      <c r="F22" s="13"/>
      <c r="G22" s="13"/>
      <c r="H22" s="19"/>
      <c r="I22" s="115" t="s">
        <v>20</v>
      </c>
      <c r="J22" s="115"/>
      <c r="K22" s="115"/>
      <c r="L22" s="115"/>
      <c r="M22" s="115"/>
      <c r="N22" s="116"/>
      <c r="O22" s="50" t="s">
        <v>20</v>
      </c>
      <c r="P22" s="40">
        <v>1</v>
      </c>
      <c r="Q22" s="40">
        <v>4</v>
      </c>
      <c r="R22" s="41" t="s">
        <v>85</v>
      </c>
      <c r="S22" s="42">
        <v>100</v>
      </c>
      <c r="T22" s="43">
        <f>T23</f>
        <v>92.85</v>
      </c>
      <c r="U22" s="43">
        <v>1060.6099999999999</v>
      </c>
      <c r="V22" s="51">
        <f>V23</f>
        <v>1097.6099999999999</v>
      </c>
      <c r="W22" s="35"/>
      <c r="X22" s="2"/>
    </row>
    <row r="23" spans="1:24" ht="36.75">
      <c r="A23" s="17"/>
      <c r="B23" s="16"/>
      <c r="C23" s="15"/>
      <c r="D23" s="14"/>
      <c r="E23" s="13"/>
      <c r="F23" s="13"/>
      <c r="G23" s="13"/>
      <c r="H23" s="13"/>
      <c r="I23" s="18"/>
      <c r="J23" s="115" t="s">
        <v>68</v>
      </c>
      <c r="K23" s="115"/>
      <c r="L23" s="115"/>
      <c r="M23" s="115"/>
      <c r="N23" s="116"/>
      <c r="O23" s="50" t="s">
        <v>68</v>
      </c>
      <c r="P23" s="40">
        <v>1</v>
      </c>
      <c r="Q23" s="40">
        <v>4</v>
      </c>
      <c r="R23" s="41" t="s">
        <v>85</v>
      </c>
      <c r="S23" s="42">
        <v>120</v>
      </c>
      <c r="T23" s="43">
        <v>92.85</v>
      </c>
      <c r="U23" s="43">
        <v>1060.6099999999999</v>
      </c>
      <c r="V23" s="51">
        <v>1097.6099999999999</v>
      </c>
      <c r="W23" s="35"/>
      <c r="X23" s="2"/>
    </row>
    <row r="24" spans="1:24" ht="36.75">
      <c r="A24" s="17"/>
      <c r="B24" s="16"/>
      <c r="C24" s="15"/>
      <c r="D24" s="14"/>
      <c r="E24" s="13"/>
      <c r="F24" s="13"/>
      <c r="G24" s="13"/>
      <c r="H24" s="19"/>
      <c r="I24" s="115" t="s">
        <v>28</v>
      </c>
      <c r="J24" s="115"/>
      <c r="K24" s="115"/>
      <c r="L24" s="115"/>
      <c r="M24" s="115"/>
      <c r="N24" s="116"/>
      <c r="O24" s="50" t="s">
        <v>28</v>
      </c>
      <c r="P24" s="40">
        <v>1</v>
      </c>
      <c r="Q24" s="40">
        <v>4</v>
      </c>
      <c r="R24" s="41" t="s">
        <v>85</v>
      </c>
      <c r="S24" s="42">
        <v>200</v>
      </c>
      <c r="T24" s="43">
        <f>T25</f>
        <v>1235.6600000000001</v>
      </c>
      <c r="U24" s="43"/>
      <c r="V24" s="51">
        <f>V25</f>
        <v>0</v>
      </c>
      <c r="W24" s="35"/>
      <c r="X24" s="2"/>
    </row>
    <row r="25" spans="1:24" ht="36.75">
      <c r="A25" s="17"/>
      <c r="B25" s="16"/>
      <c r="C25" s="15"/>
      <c r="D25" s="14"/>
      <c r="E25" s="13"/>
      <c r="F25" s="13"/>
      <c r="G25" s="13"/>
      <c r="H25" s="13"/>
      <c r="I25" s="18"/>
      <c r="J25" s="115" t="s">
        <v>27</v>
      </c>
      <c r="K25" s="115"/>
      <c r="L25" s="115"/>
      <c r="M25" s="115"/>
      <c r="N25" s="116"/>
      <c r="O25" s="50" t="s">
        <v>27</v>
      </c>
      <c r="P25" s="40">
        <v>1</v>
      </c>
      <c r="Q25" s="40">
        <v>4</v>
      </c>
      <c r="R25" s="41" t="s">
        <v>85</v>
      </c>
      <c r="S25" s="42">
        <v>240</v>
      </c>
      <c r="T25" s="43">
        <v>1235.6600000000001</v>
      </c>
      <c r="U25" s="43"/>
      <c r="V25" s="51"/>
      <c r="W25" s="35"/>
      <c r="X25" s="2"/>
    </row>
    <row r="26" spans="1:24" ht="15">
      <c r="A26" s="17"/>
      <c r="B26" s="16"/>
      <c r="C26" s="15"/>
      <c r="D26" s="14"/>
      <c r="E26" s="13"/>
      <c r="F26" s="13"/>
      <c r="G26" s="13"/>
      <c r="H26" s="19"/>
      <c r="I26" s="115" t="s">
        <v>5</v>
      </c>
      <c r="J26" s="115"/>
      <c r="K26" s="115"/>
      <c r="L26" s="115"/>
      <c r="M26" s="115"/>
      <c r="N26" s="116"/>
      <c r="O26" s="50" t="s">
        <v>5</v>
      </c>
      <c r="P26" s="40">
        <v>1</v>
      </c>
      <c r="Q26" s="40">
        <v>4</v>
      </c>
      <c r="R26" s="41" t="s">
        <v>85</v>
      </c>
      <c r="S26" s="42">
        <v>800</v>
      </c>
      <c r="T26" s="43">
        <f>T27</f>
        <v>6.5</v>
      </c>
      <c r="U26" s="43">
        <f>U27</f>
        <v>0</v>
      </c>
      <c r="V26" s="51">
        <f>V27</f>
        <v>0</v>
      </c>
      <c r="W26" s="35"/>
      <c r="X26" s="2"/>
    </row>
    <row r="27" spans="1:24" ht="24.75">
      <c r="A27" s="17"/>
      <c r="B27" s="16"/>
      <c r="C27" s="15"/>
      <c r="D27" s="14"/>
      <c r="E27" s="13"/>
      <c r="F27" s="13"/>
      <c r="G27" s="13"/>
      <c r="H27" s="13"/>
      <c r="I27" s="18"/>
      <c r="J27" s="115" t="s">
        <v>86</v>
      </c>
      <c r="K27" s="115"/>
      <c r="L27" s="115"/>
      <c r="M27" s="115"/>
      <c r="N27" s="116"/>
      <c r="O27" s="50" t="s">
        <v>86</v>
      </c>
      <c r="P27" s="40">
        <v>1</v>
      </c>
      <c r="Q27" s="40">
        <v>4</v>
      </c>
      <c r="R27" s="41" t="s">
        <v>85</v>
      </c>
      <c r="S27" s="42">
        <v>850</v>
      </c>
      <c r="T27" s="43">
        <v>6.5</v>
      </c>
      <c r="U27" s="43"/>
      <c r="V27" s="51"/>
      <c r="W27" s="35"/>
      <c r="X27" s="2"/>
    </row>
    <row r="28" spans="1:24" ht="24.75">
      <c r="A28" s="84"/>
      <c r="B28" s="16"/>
      <c r="C28" s="15"/>
      <c r="D28" s="14"/>
      <c r="E28" s="13"/>
      <c r="F28" s="13"/>
      <c r="G28" s="13"/>
      <c r="H28" s="13"/>
      <c r="I28" s="86"/>
      <c r="J28" s="85"/>
      <c r="K28" s="85"/>
      <c r="L28" s="85"/>
      <c r="M28" s="85"/>
      <c r="N28" s="86"/>
      <c r="O28" s="50" t="s">
        <v>87</v>
      </c>
      <c r="P28" s="40">
        <v>1</v>
      </c>
      <c r="Q28" s="40">
        <v>4</v>
      </c>
      <c r="R28" s="41">
        <v>8800370510</v>
      </c>
      <c r="S28" s="42"/>
      <c r="T28" s="43">
        <f>T29+T31</f>
        <v>1273.55</v>
      </c>
      <c r="U28" s="43"/>
      <c r="V28" s="51"/>
      <c r="W28" s="35"/>
      <c r="X28" s="2"/>
    </row>
    <row r="29" spans="1:24" ht="84.75">
      <c r="A29" s="84"/>
      <c r="B29" s="16"/>
      <c r="C29" s="15"/>
      <c r="D29" s="14"/>
      <c r="E29" s="13"/>
      <c r="F29" s="13"/>
      <c r="G29" s="13"/>
      <c r="H29" s="13"/>
      <c r="I29" s="86"/>
      <c r="J29" s="85"/>
      <c r="K29" s="85"/>
      <c r="L29" s="85"/>
      <c r="M29" s="85"/>
      <c r="N29" s="86"/>
      <c r="O29" s="50" t="s">
        <v>20</v>
      </c>
      <c r="P29" s="40">
        <v>1</v>
      </c>
      <c r="Q29" s="40">
        <v>4</v>
      </c>
      <c r="R29" s="41">
        <v>8800370510</v>
      </c>
      <c r="S29" s="42">
        <v>100</v>
      </c>
      <c r="T29" s="43">
        <f>T30</f>
        <v>1273.55</v>
      </c>
      <c r="U29" s="43"/>
      <c r="V29" s="51"/>
      <c r="W29" s="35"/>
      <c r="X29" s="2"/>
    </row>
    <row r="30" spans="1:24" ht="36.75">
      <c r="A30" s="84"/>
      <c r="B30" s="16"/>
      <c r="C30" s="15"/>
      <c r="D30" s="14"/>
      <c r="E30" s="13"/>
      <c r="F30" s="13"/>
      <c r="G30" s="13"/>
      <c r="H30" s="13"/>
      <c r="I30" s="86"/>
      <c r="J30" s="85"/>
      <c r="K30" s="85"/>
      <c r="L30" s="85"/>
      <c r="M30" s="85"/>
      <c r="N30" s="86"/>
      <c r="O30" s="50" t="s">
        <v>68</v>
      </c>
      <c r="P30" s="40">
        <v>1</v>
      </c>
      <c r="Q30" s="40">
        <v>4</v>
      </c>
      <c r="R30" s="41">
        <v>8800370510</v>
      </c>
      <c r="S30" s="42">
        <v>120</v>
      </c>
      <c r="T30" s="43">
        <v>1273.55</v>
      </c>
      <c r="U30" s="43"/>
      <c r="V30" s="51"/>
      <c r="W30" s="35"/>
      <c r="X30" s="2"/>
    </row>
    <row r="31" spans="1:24" ht="36.75">
      <c r="A31" s="87"/>
      <c r="B31" s="16"/>
      <c r="C31" s="15"/>
      <c r="D31" s="14"/>
      <c r="E31" s="13"/>
      <c r="F31" s="13"/>
      <c r="G31" s="13"/>
      <c r="H31" s="13"/>
      <c r="I31" s="89"/>
      <c r="J31" s="88"/>
      <c r="K31" s="88"/>
      <c r="L31" s="88"/>
      <c r="M31" s="88"/>
      <c r="N31" s="89"/>
      <c r="O31" s="50" t="s">
        <v>28</v>
      </c>
      <c r="P31" s="40">
        <v>1</v>
      </c>
      <c r="Q31" s="40">
        <v>4</v>
      </c>
      <c r="R31" s="41">
        <v>8800370510</v>
      </c>
      <c r="S31" s="42">
        <v>200</v>
      </c>
      <c r="T31" s="43">
        <f>T32</f>
        <v>0</v>
      </c>
      <c r="U31" s="43"/>
      <c r="V31" s="51"/>
      <c r="W31" s="35"/>
      <c r="X31" s="2"/>
    </row>
    <row r="32" spans="1:24" ht="36.75">
      <c r="A32" s="87"/>
      <c r="B32" s="16"/>
      <c r="C32" s="15"/>
      <c r="D32" s="14"/>
      <c r="E32" s="13"/>
      <c r="F32" s="13"/>
      <c r="G32" s="13"/>
      <c r="H32" s="13"/>
      <c r="I32" s="89"/>
      <c r="J32" s="88"/>
      <c r="K32" s="88"/>
      <c r="L32" s="88"/>
      <c r="M32" s="88"/>
      <c r="N32" s="89"/>
      <c r="O32" s="50" t="s">
        <v>27</v>
      </c>
      <c r="P32" s="40">
        <v>1</v>
      </c>
      <c r="Q32" s="40">
        <v>4</v>
      </c>
      <c r="R32" s="41">
        <v>8800370510</v>
      </c>
      <c r="S32" s="42">
        <v>240</v>
      </c>
      <c r="T32" s="43"/>
      <c r="U32" s="43"/>
      <c r="V32" s="51"/>
      <c r="W32" s="35"/>
      <c r="X32" s="2"/>
    </row>
    <row r="33" spans="1:24" ht="49.5" customHeight="1">
      <c r="A33" s="115" t="s">
        <v>84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6"/>
      <c r="O33" s="50" t="s">
        <v>84</v>
      </c>
      <c r="P33" s="40">
        <v>1</v>
      </c>
      <c r="Q33" s="40">
        <v>6</v>
      </c>
      <c r="R33" s="41">
        <v>0</v>
      </c>
      <c r="S33" s="42">
        <v>0</v>
      </c>
      <c r="T33" s="43">
        <f t="shared" ref="T33:U36" si="2">T34</f>
        <v>10.4</v>
      </c>
      <c r="U33" s="43">
        <f t="shared" si="2"/>
        <v>0</v>
      </c>
      <c r="V33" s="51"/>
      <c r="W33" s="35"/>
      <c r="X33" s="2"/>
    </row>
    <row r="34" spans="1:24" ht="23.25" customHeight="1">
      <c r="A34" s="115" t="s">
        <v>9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6"/>
      <c r="O34" s="50" t="s">
        <v>8</v>
      </c>
      <c r="P34" s="40">
        <v>1</v>
      </c>
      <c r="Q34" s="40">
        <v>6</v>
      </c>
      <c r="R34" s="41" t="s">
        <v>7</v>
      </c>
      <c r="S34" s="42">
        <v>0</v>
      </c>
      <c r="T34" s="43">
        <f t="shared" si="2"/>
        <v>10.4</v>
      </c>
      <c r="U34" s="43">
        <f t="shared" si="2"/>
        <v>0</v>
      </c>
      <c r="V34" s="51"/>
      <c r="W34" s="35"/>
      <c r="X34" s="2"/>
    </row>
    <row r="35" spans="1:24" ht="23.25" customHeight="1">
      <c r="A35" s="115" t="s">
        <v>83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6"/>
      <c r="O35" s="50" t="s">
        <v>83</v>
      </c>
      <c r="P35" s="40">
        <v>1</v>
      </c>
      <c r="Q35" s="40">
        <v>6</v>
      </c>
      <c r="R35" s="41" t="s">
        <v>82</v>
      </c>
      <c r="S35" s="42">
        <v>0</v>
      </c>
      <c r="T35" s="43">
        <f t="shared" si="2"/>
        <v>10.4</v>
      </c>
      <c r="U35" s="43">
        <f t="shared" si="2"/>
        <v>0</v>
      </c>
      <c r="V35" s="51"/>
      <c r="W35" s="35"/>
      <c r="X35" s="2"/>
    </row>
    <row r="36" spans="1:24" ht="14.25" customHeight="1">
      <c r="A36" s="17"/>
      <c r="B36" s="16"/>
      <c r="C36" s="15"/>
      <c r="D36" s="14"/>
      <c r="E36" s="13"/>
      <c r="F36" s="13"/>
      <c r="G36" s="13"/>
      <c r="H36" s="19"/>
      <c r="I36" s="115" t="s">
        <v>77</v>
      </c>
      <c r="J36" s="115"/>
      <c r="K36" s="115"/>
      <c r="L36" s="115"/>
      <c r="M36" s="115"/>
      <c r="N36" s="116"/>
      <c r="O36" s="50" t="s">
        <v>77</v>
      </c>
      <c r="P36" s="40">
        <v>1</v>
      </c>
      <c r="Q36" s="40">
        <v>6</v>
      </c>
      <c r="R36" s="41" t="s">
        <v>82</v>
      </c>
      <c r="S36" s="42">
        <v>500</v>
      </c>
      <c r="T36" s="43">
        <f t="shared" si="2"/>
        <v>10.4</v>
      </c>
      <c r="U36" s="43">
        <f t="shared" si="2"/>
        <v>0</v>
      </c>
      <c r="V36" s="51"/>
      <c r="W36" s="35"/>
      <c r="X36" s="2"/>
    </row>
    <row r="37" spans="1:24" ht="14.25" customHeight="1">
      <c r="A37" s="17"/>
      <c r="B37" s="16"/>
      <c r="C37" s="15"/>
      <c r="D37" s="14"/>
      <c r="E37" s="13"/>
      <c r="F37" s="13"/>
      <c r="G37" s="13"/>
      <c r="H37" s="13"/>
      <c r="I37" s="18"/>
      <c r="J37" s="115" t="s">
        <v>76</v>
      </c>
      <c r="K37" s="115"/>
      <c r="L37" s="115"/>
      <c r="M37" s="115"/>
      <c r="N37" s="116"/>
      <c r="O37" s="50" t="s">
        <v>76</v>
      </c>
      <c r="P37" s="40">
        <v>1</v>
      </c>
      <c r="Q37" s="40">
        <v>6</v>
      </c>
      <c r="R37" s="41" t="s">
        <v>82</v>
      </c>
      <c r="S37" s="42">
        <v>540</v>
      </c>
      <c r="T37" s="43">
        <v>10.4</v>
      </c>
      <c r="U37" s="43"/>
      <c r="V37" s="51"/>
      <c r="W37" s="35"/>
      <c r="X37" s="2"/>
    </row>
    <row r="38" spans="1:24" ht="14.25" customHeight="1">
      <c r="A38" s="115" t="s">
        <v>81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6"/>
      <c r="O38" s="50" t="s">
        <v>81</v>
      </c>
      <c r="P38" s="40">
        <v>1</v>
      </c>
      <c r="Q38" s="40">
        <v>13</v>
      </c>
      <c r="R38" s="41">
        <v>0</v>
      </c>
      <c r="S38" s="42">
        <v>0</v>
      </c>
      <c r="T38" s="43">
        <f>T39+T46</f>
        <v>115.4</v>
      </c>
      <c r="U38" s="43">
        <f>U39+U46</f>
        <v>0</v>
      </c>
      <c r="V38" s="43">
        <f>V39+V46</f>
        <v>0</v>
      </c>
      <c r="W38" s="35"/>
      <c r="X38" s="2"/>
    </row>
    <row r="39" spans="1:24" ht="36">
      <c r="A39" s="115" t="s">
        <v>9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6"/>
      <c r="O39" s="50" t="s">
        <v>103</v>
      </c>
      <c r="P39" s="40">
        <v>1</v>
      </c>
      <c r="Q39" s="40">
        <v>13</v>
      </c>
      <c r="R39" s="41" t="s">
        <v>7</v>
      </c>
      <c r="S39" s="42">
        <v>0</v>
      </c>
      <c r="T39" s="43">
        <f>T40+T43</f>
        <v>80.400000000000006</v>
      </c>
      <c r="U39" s="43">
        <f t="shared" ref="U39:V41" si="3">U40</f>
        <v>0</v>
      </c>
      <c r="V39" s="51">
        <f t="shared" si="3"/>
        <v>0</v>
      </c>
      <c r="W39" s="35"/>
      <c r="X39" s="2"/>
    </row>
    <row r="40" spans="1:24" ht="23.25" customHeight="1">
      <c r="A40" s="115" t="s">
        <v>80</v>
      </c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6"/>
      <c r="O40" s="50" t="s">
        <v>80</v>
      </c>
      <c r="P40" s="40">
        <v>1</v>
      </c>
      <c r="Q40" s="40">
        <v>13</v>
      </c>
      <c r="R40" s="41" t="s">
        <v>79</v>
      </c>
      <c r="S40" s="42">
        <v>0</v>
      </c>
      <c r="T40" s="43">
        <f>T41</f>
        <v>70</v>
      </c>
      <c r="U40" s="43">
        <f t="shared" si="3"/>
        <v>0</v>
      </c>
      <c r="V40" s="51">
        <f t="shared" si="3"/>
        <v>0</v>
      </c>
      <c r="W40" s="35"/>
      <c r="X40" s="2"/>
    </row>
    <row r="41" spans="1:24" ht="36.75">
      <c r="A41" s="17"/>
      <c r="B41" s="16"/>
      <c r="C41" s="15"/>
      <c r="D41" s="14"/>
      <c r="E41" s="13"/>
      <c r="F41" s="13"/>
      <c r="G41" s="13"/>
      <c r="H41" s="19"/>
      <c r="I41" s="115" t="s">
        <v>28</v>
      </c>
      <c r="J41" s="115"/>
      <c r="K41" s="115"/>
      <c r="L41" s="115"/>
      <c r="M41" s="115"/>
      <c r="N41" s="116"/>
      <c r="O41" s="50" t="s">
        <v>28</v>
      </c>
      <c r="P41" s="40">
        <v>1</v>
      </c>
      <c r="Q41" s="40">
        <v>13</v>
      </c>
      <c r="R41" s="41" t="s">
        <v>79</v>
      </c>
      <c r="S41" s="42">
        <v>200</v>
      </c>
      <c r="T41" s="43">
        <f>T42</f>
        <v>70</v>
      </c>
      <c r="U41" s="43">
        <f t="shared" si="3"/>
        <v>0</v>
      </c>
      <c r="V41" s="51"/>
      <c r="W41" s="35"/>
      <c r="X41" s="2"/>
    </row>
    <row r="42" spans="1:24" ht="36.75">
      <c r="A42" s="17"/>
      <c r="B42" s="16"/>
      <c r="C42" s="15"/>
      <c r="D42" s="14"/>
      <c r="E42" s="13"/>
      <c r="F42" s="13"/>
      <c r="G42" s="13"/>
      <c r="H42" s="13"/>
      <c r="I42" s="18"/>
      <c r="J42" s="115" t="s">
        <v>27</v>
      </c>
      <c r="K42" s="115"/>
      <c r="L42" s="115"/>
      <c r="M42" s="115"/>
      <c r="N42" s="116"/>
      <c r="O42" s="50" t="s">
        <v>27</v>
      </c>
      <c r="P42" s="40">
        <v>1</v>
      </c>
      <c r="Q42" s="40">
        <v>13</v>
      </c>
      <c r="R42" s="41" t="s">
        <v>79</v>
      </c>
      <c r="S42" s="42">
        <v>240</v>
      </c>
      <c r="T42" s="43">
        <v>70</v>
      </c>
      <c r="U42" s="43"/>
      <c r="V42" s="51"/>
      <c r="W42" s="35"/>
      <c r="X42" s="2"/>
    </row>
    <row r="43" spans="1:24" ht="36">
      <c r="A43" s="115" t="s">
        <v>78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6"/>
      <c r="O43" s="50" t="s">
        <v>78</v>
      </c>
      <c r="P43" s="40">
        <v>1</v>
      </c>
      <c r="Q43" s="40">
        <v>13</v>
      </c>
      <c r="R43" s="41" t="s">
        <v>75</v>
      </c>
      <c r="S43" s="42">
        <v>0</v>
      </c>
      <c r="T43" s="43">
        <f>T44</f>
        <v>10.4</v>
      </c>
      <c r="U43" s="43">
        <f>U44</f>
        <v>0</v>
      </c>
      <c r="V43" s="51"/>
      <c r="W43" s="35"/>
      <c r="X43" s="2"/>
    </row>
    <row r="44" spans="1:24" ht="15">
      <c r="A44" s="17"/>
      <c r="B44" s="16"/>
      <c r="C44" s="15"/>
      <c r="D44" s="14"/>
      <c r="E44" s="13"/>
      <c r="F44" s="13"/>
      <c r="G44" s="13"/>
      <c r="H44" s="19"/>
      <c r="I44" s="115" t="s">
        <v>77</v>
      </c>
      <c r="J44" s="115"/>
      <c r="K44" s="115"/>
      <c r="L44" s="115"/>
      <c r="M44" s="115"/>
      <c r="N44" s="116"/>
      <c r="O44" s="50" t="s">
        <v>77</v>
      </c>
      <c r="P44" s="40">
        <v>1</v>
      </c>
      <c r="Q44" s="40">
        <v>13</v>
      </c>
      <c r="R44" s="41" t="s">
        <v>75</v>
      </c>
      <c r="S44" s="42">
        <v>500</v>
      </c>
      <c r="T44" s="43">
        <f>T45</f>
        <v>10.4</v>
      </c>
      <c r="U44" s="43">
        <f>U45</f>
        <v>0</v>
      </c>
      <c r="V44" s="51"/>
      <c r="W44" s="35"/>
      <c r="X44" s="2"/>
    </row>
    <row r="45" spans="1:24" ht="15">
      <c r="A45" s="17"/>
      <c r="B45" s="16"/>
      <c r="C45" s="15"/>
      <c r="D45" s="14"/>
      <c r="E45" s="13"/>
      <c r="F45" s="13"/>
      <c r="G45" s="13"/>
      <c r="H45" s="13"/>
      <c r="I45" s="18"/>
      <c r="J45" s="115" t="s">
        <v>76</v>
      </c>
      <c r="K45" s="115"/>
      <c r="L45" s="115"/>
      <c r="M45" s="115"/>
      <c r="N45" s="116"/>
      <c r="O45" s="50" t="s">
        <v>76</v>
      </c>
      <c r="P45" s="40">
        <v>1</v>
      </c>
      <c r="Q45" s="40">
        <v>13</v>
      </c>
      <c r="R45" s="41" t="s">
        <v>75</v>
      </c>
      <c r="S45" s="42">
        <v>540</v>
      </c>
      <c r="T45" s="43">
        <v>10.4</v>
      </c>
      <c r="U45" s="43"/>
      <c r="V45" s="51"/>
      <c r="W45" s="35"/>
      <c r="X45" s="2"/>
    </row>
    <row r="46" spans="1:24" ht="36.75">
      <c r="A46" s="80"/>
      <c r="B46" s="16"/>
      <c r="C46" s="15"/>
      <c r="D46" s="14"/>
      <c r="E46" s="13"/>
      <c r="F46" s="13"/>
      <c r="G46" s="13"/>
      <c r="H46" s="13"/>
      <c r="I46" s="79"/>
      <c r="J46" s="78"/>
      <c r="K46" s="78"/>
      <c r="L46" s="78"/>
      <c r="M46" s="78"/>
      <c r="N46" s="79"/>
      <c r="O46" s="50" t="s">
        <v>109</v>
      </c>
      <c r="P46" s="40">
        <v>1</v>
      </c>
      <c r="Q46" s="40">
        <v>13</v>
      </c>
      <c r="R46" s="41">
        <v>8900000150</v>
      </c>
      <c r="S46" s="42"/>
      <c r="T46" s="43">
        <f t="shared" ref="T46:V47" si="4">T47</f>
        <v>35</v>
      </c>
      <c r="U46" s="43">
        <f t="shared" si="4"/>
        <v>0</v>
      </c>
      <c r="V46" s="51">
        <f t="shared" si="4"/>
        <v>0</v>
      </c>
      <c r="W46" s="35"/>
      <c r="X46" s="2"/>
    </row>
    <row r="47" spans="1:24" ht="36.75">
      <c r="A47" s="80"/>
      <c r="B47" s="16"/>
      <c r="C47" s="15"/>
      <c r="D47" s="14"/>
      <c r="E47" s="13"/>
      <c r="F47" s="13"/>
      <c r="G47" s="13"/>
      <c r="H47" s="13"/>
      <c r="I47" s="79"/>
      <c r="J47" s="78"/>
      <c r="K47" s="78"/>
      <c r="L47" s="78"/>
      <c r="M47" s="78"/>
      <c r="N47" s="79"/>
      <c r="O47" s="50" t="s">
        <v>28</v>
      </c>
      <c r="P47" s="40">
        <v>1</v>
      </c>
      <c r="Q47" s="40">
        <v>13</v>
      </c>
      <c r="R47" s="41">
        <v>8900000150</v>
      </c>
      <c r="S47" s="42">
        <v>200</v>
      </c>
      <c r="T47" s="43">
        <f t="shared" si="4"/>
        <v>35</v>
      </c>
      <c r="U47" s="43">
        <f t="shared" si="4"/>
        <v>0</v>
      </c>
      <c r="V47" s="51">
        <f t="shared" si="4"/>
        <v>0</v>
      </c>
      <c r="W47" s="35"/>
      <c r="X47" s="2"/>
    </row>
    <row r="48" spans="1:24" ht="36.75">
      <c r="A48" s="80"/>
      <c r="B48" s="16"/>
      <c r="C48" s="15"/>
      <c r="D48" s="14"/>
      <c r="E48" s="13"/>
      <c r="F48" s="13"/>
      <c r="G48" s="13"/>
      <c r="H48" s="13"/>
      <c r="I48" s="79"/>
      <c r="J48" s="78"/>
      <c r="K48" s="78"/>
      <c r="L48" s="78"/>
      <c r="M48" s="78"/>
      <c r="N48" s="79"/>
      <c r="O48" s="50" t="s">
        <v>27</v>
      </c>
      <c r="P48" s="40">
        <v>1</v>
      </c>
      <c r="Q48" s="40">
        <v>13</v>
      </c>
      <c r="R48" s="41">
        <v>8900000150</v>
      </c>
      <c r="S48" s="42">
        <v>240</v>
      </c>
      <c r="T48" s="43">
        <v>35</v>
      </c>
      <c r="U48" s="43"/>
      <c r="V48" s="51"/>
      <c r="W48" s="35"/>
      <c r="X48" s="2"/>
    </row>
    <row r="49" spans="1:24">
      <c r="A49" s="108" t="s">
        <v>74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9"/>
      <c r="O49" s="48" t="s">
        <v>74</v>
      </c>
      <c r="P49" s="36">
        <v>2</v>
      </c>
      <c r="Q49" s="36">
        <v>0</v>
      </c>
      <c r="R49" s="37">
        <v>0</v>
      </c>
      <c r="S49" s="38">
        <v>0</v>
      </c>
      <c r="T49" s="39">
        <f t="shared" ref="T49:V51" si="5">T50</f>
        <v>92.699999999999989</v>
      </c>
      <c r="U49" s="39">
        <f t="shared" si="5"/>
        <v>92.8</v>
      </c>
      <c r="V49" s="49">
        <f t="shared" si="5"/>
        <v>94.6</v>
      </c>
      <c r="W49" s="35"/>
      <c r="X49" s="2"/>
    </row>
    <row r="50" spans="1:24" ht="24">
      <c r="A50" s="115" t="s">
        <v>73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6"/>
      <c r="O50" s="50" t="s">
        <v>73</v>
      </c>
      <c r="P50" s="40">
        <v>2</v>
      </c>
      <c r="Q50" s="40">
        <v>3</v>
      </c>
      <c r="R50" s="41">
        <v>0</v>
      </c>
      <c r="S50" s="42">
        <v>0</v>
      </c>
      <c r="T50" s="43">
        <f t="shared" si="5"/>
        <v>92.699999999999989</v>
      </c>
      <c r="U50" s="43">
        <f t="shared" si="5"/>
        <v>92.8</v>
      </c>
      <c r="V50" s="51">
        <f t="shared" si="5"/>
        <v>94.6</v>
      </c>
      <c r="W50" s="35"/>
      <c r="X50" s="2"/>
    </row>
    <row r="51" spans="1:24" ht="26.25" customHeight="1">
      <c r="A51" s="115" t="s">
        <v>72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6"/>
      <c r="O51" s="50" t="s">
        <v>71</v>
      </c>
      <c r="P51" s="40">
        <v>2</v>
      </c>
      <c r="Q51" s="40">
        <v>3</v>
      </c>
      <c r="R51" s="41" t="s">
        <v>70</v>
      </c>
      <c r="S51" s="42">
        <v>0</v>
      </c>
      <c r="T51" s="43">
        <f t="shared" si="5"/>
        <v>92.699999999999989</v>
      </c>
      <c r="U51" s="43">
        <f t="shared" si="5"/>
        <v>92.8</v>
      </c>
      <c r="V51" s="51">
        <f t="shared" si="5"/>
        <v>94.6</v>
      </c>
      <c r="W51" s="35"/>
      <c r="X51" s="2"/>
    </row>
    <row r="52" spans="1:24" ht="72" customHeight="1">
      <c r="A52" s="115" t="s">
        <v>69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6"/>
      <c r="O52" s="50" t="s">
        <v>69</v>
      </c>
      <c r="P52" s="40">
        <v>2</v>
      </c>
      <c r="Q52" s="40">
        <v>3</v>
      </c>
      <c r="R52" s="41" t="s">
        <v>67</v>
      </c>
      <c r="S52" s="42">
        <v>0</v>
      </c>
      <c r="T52" s="43">
        <f>T53+T55</f>
        <v>92.699999999999989</v>
      </c>
      <c r="U52" s="43">
        <f>U53+U55</f>
        <v>92.8</v>
      </c>
      <c r="V52" s="51">
        <f>V53+V55</f>
        <v>94.6</v>
      </c>
      <c r="W52" s="35"/>
      <c r="X52" s="2"/>
    </row>
    <row r="53" spans="1:24" ht="84.75">
      <c r="A53" s="17"/>
      <c r="B53" s="16"/>
      <c r="C53" s="15"/>
      <c r="D53" s="14"/>
      <c r="E53" s="13"/>
      <c r="F53" s="13"/>
      <c r="G53" s="13"/>
      <c r="H53" s="19"/>
      <c r="I53" s="115" t="s">
        <v>20</v>
      </c>
      <c r="J53" s="115"/>
      <c r="K53" s="115"/>
      <c r="L53" s="115"/>
      <c r="M53" s="115"/>
      <c r="N53" s="116"/>
      <c r="O53" s="50" t="s">
        <v>20</v>
      </c>
      <c r="P53" s="40">
        <v>2</v>
      </c>
      <c r="Q53" s="40">
        <v>3</v>
      </c>
      <c r="R53" s="41" t="s">
        <v>67</v>
      </c>
      <c r="S53" s="42">
        <v>100</v>
      </c>
      <c r="T53" s="43">
        <f>T54</f>
        <v>92.1</v>
      </c>
      <c r="U53" s="43">
        <f>U54</f>
        <v>92.1</v>
      </c>
      <c r="V53" s="51">
        <f>V54</f>
        <v>94</v>
      </c>
      <c r="W53" s="35"/>
      <c r="X53" s="2"/>
    </row>
    <row r="54" spans="1:24" ht="36.75">
      <c r="A54" s="17"/>
      <c r="B54" s="16"/>
      <c r="C54" s="15"/>
      <c r="D54" s="14"/>
      <c r="E54" s="13"/>
      <c r="F54" s="13"/>
      <c r="G54" s="13"/>
      <c r="H54" s="13"/>
      <c r="I54" s="18"/>
      <c r="J54" s="115" t="s">
        <v>68</v>
      </c>
      <c r="K54" s="115"/>
      <c r="L54" s="115"/>
      <c r="M54" s="115"/>
      <c r="N54" s="116"/>
      <c r="O54" s="50" t="s">
        <v>68</v>
      </c>
      <c r="P54" s="40">
        <v>2</v>
      </c>
      <c r="Q54" s="40">
        <v>3</v>
      </c>
      <c r="R54" s="41" t="s">
        <v>67</v>
      </c>
      <c r="S54" s="42">
        <v>120</v>
      </c>
      <c r="T54" s="43">
        <v>92.1</v>
      </c>
      <c r="U54" s="43">
        <v>92.1</v>
      </c>
      <c r="V54" s="51">
        <v>94</v>
      </c>
      <c r="W54" s="35"/>
      <c r="X54" s="2"/>
    </row>
    <row r="55" spans="1:24" ht="36.75">
      <c r="A55" s="71"/>
      <c r="B55" s="16"/>
      <c r="C55" s="15"/>
      <c r="D55" s="14"/>
      <c r="E55" s="13"/>
      <c r="F55" s="13"/>
      <c r="G55" s="13"/>
      <c r="H55" s="13"/>
      <c r="I55" s="73"/>
      <c r="J55" s="72"/>
      <c r="K55" s="72"/>
      <c r="L55" s="72"/>
      <c r="M55" s="72"/>
      <c r="N55" s="73"/>
      <c r="O55" s="50" t="s">
        <v>28</v>
      </c>
      <c r="P55" s="40">
        <v>2</v>
      </c>
      <c r="Q55" s="40">
        <v>3</v>
      </c>
      <c r="R55" s="41" t="s">
        <v>67</v>
      </c>
      <c r="S55" s="42">
        <v>200</v>
      </c>
      <c r="T55" s="43">
        <f>T56</f>
        <v>0.6</v>
      </c>
      <c r="U55" s="43">
        <v>0.7</v>
      </c>
      <c r="V55" s="51">
        <f>V56</f>
        <v>0.6</v>
      </c>
      <c r="W55" s="35"/>
      <c r="X55" s="2"/>
    </row>
    <row r="56" spans="1:24" ht="36.75">
      <c r="A56" s="71"/>
      <c r="B56" s="16"/>
      <c r="C56" s="15"/>
      <c r="D56" s="14"/>
      <c r="E56" s="13"/>
      <c r="F56" s="13"/>
      <c r="G56" s="13"/>
      <c r="H56" s="13"/>
      <c r="I56" s="73"/>
      <c r="J56" s="72"/>
      <c r="K56" s="72"/>
      <c r="L56" s="72"/>
      <c r="M56" s="72"/>
      <c r="N56" s="73"/>
      <c r="O56" s="50" t="s">
        <v>27</v>
      </c>
      <c r="P56" s="40">
        <v>2</v>
      </c>
      <c r="Q56" s="40">
        <v>3</v>
      </c>
      <c r="R56" s="41" t="s">
        <v>67</v>
      </c>
      <c r="S56" s="42">
        <v>240</v>
      </c>
      <c r="T56" s="43">
        <v>0.6</v>
      </c>
      <c r="U56" s="43">
        <v>0.7</v>
      </c>
      <c r="V56" s="51">
        <v>0.6</v>
      </c>
      <c r="W56" s="35"/>
      <c r="X56" s="2"/>
    </row>
    <row r="57" spans="1:24" ht="24.75" customHeight="1">
      <c r="A57" s="108" t="s">
        <v>66</v>
      </c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9"/>
      <c r="O57" s="48" t="s">
        <v>66</v>
      </c>
      <c r="P57" s="36">
        <v>3</v>
      </c>
      <c r="Q57" s="36">
        <v>0</v>
      </c>
      <c r="R57" s="37">
        <v>0</v>
      </c>
      <c r="S57" s="38">
        <v>0</v>
      </c>
      <c r="T57" s="39">
        <f>T58+T63</f>
        <v>2</v>
      </c>
      <c r="U57" s="39">
        <f>U58+U63</f>
        <v>0</v>
      </c>
      <c r="V57" s="49"/>
      <c r="W57" s="35"/>
      <c r="X57" s="2"/>
    </row>
    <row r="58" spans="1:24" ht="48">
      <c r="A58" s="115" t="s">
        <v>65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6"/>
      <c r="O58" s="50" t="s">
        <v>65</v>
      </c>
      <c r="P58" s="40">
        <v>3</v>
      </c>
      <c r="Q58" s="40">
        <v>9</v>
      </c>
      <c r="R58" s="41">
        <v>0</v>
      </c>
      <c r="S58" s="42">
        <v>0</v>
      </c>
      <c r="T58" s="43">
        <f>T59</f>
        <v>1</v>
      </c>
      <c r="U58" s="43">
        <f>U59</f>
        <v>0</v>
      </c>
      <c r="V58" s="51">
        <f>V59</f>
        <v>0</v>
      </c>
      <c r="W58" s="35"/>
      <c r="X58" s="2"/>
    </row>
    <row r="59" spans="1:24" ht="37.5" customHeight="1">
      <c r="A59" s="115" t="s">
        <v>64</v>
      </c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6"/>
      <c r="O59" s="50" t="s">
        <v>63</v>
      </c>
      <c r="P59" s="40">
        <v>3</v>
      </c>
      <c r="Q59" s="40">
        <v>9</v>
      </c>
      <c r="R59" s="41" t="s">
        <v>62</v>
      </c>
      <c r="S59" s="42">
        <v>0</v>
      </c>
      <c r="T59" s="43">
        <f t="shared" ref="T59:V59" si="6">T60</f>
        <v>1</v>
      </c>
      <c r="U59" s="43">
        <f t="shared" si="6"/>
        <v>0</v>
      </c>
      <c r="V59" s="51">
        <f t="shared" si="6"/>
        <v>0</v>
      </c>
      <c r="W59" s="35"/>
      <c r="X59" s="2"/>
    </row>
    <row r="60" spans="1:24" ht="48">
      <c r="A60" s="115" t="s">
        <v>61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6"/>
      <c r="O60" s="50" t="s">
        <v>61</v>
      </c>
      <c r="P60" s="40">
        <v>3</v>
      </c>
      <c r="Q60" s="40">
        <v>9</v>
      </c>
      <c r="R60" s="41">
        <v>8500069010</v>
      </c>
      <c r="S60" s="42">
        <v>0</v>
      </c>
      <c r="T60" s="43">
        <v>1</v>
      </c>
      <c r="U60" s="43"/>
      <c r="V60" s="51"/>
      <c r="W60" s="35"/>
      <c r="X60" s="2"/>
    </row>
    <row r="61" spans="1:24" ht="36.75">
      <c r="A61" s="17"/>
      <c r="B61" s="16"/>
      <c r="C61" s="15"/>
      <c r="D61" s="14"/>
      <c r="E61" s="13"/>
      <c r="F61" s="13"/>
      <c r="G61" s="13"/>
      <c r="H61" s="19"/>
      <c r="I61" s="115" t="s">
        <v>28</v>
      </c>
      <c r="J61" s="115"/>
      <c r="K61" s="115"/>
      <c r="L61" s="115"/>
      <c r="M61" s="115"/>
      <c r="N61" s="116"/>
      <c r="O61" s="50" t="s">
        <v>28</v>
      </c>
      <c r="P61" s="40">
        <v>3</v>
      </c>
      <c r="Q61" s="40">
        <v>9</v>
      </c>
      <c r="R61" s="41">
        <v>8500069010</v>
      </c>
      <c r="S61" s="42">
        <v>200</v>
      </c>
      <c r="T61" s="43">
        <f>T62</f>
        <v>1</v>
      </c>
      <c r="U61" s="43">
        <f>U62</f>
        <v>0</v>
      </c>
      <c r="V61" s="51">
        <f>V62</f>
        <v>0</v>
      </c>
      <c r="W61" s="35"/>
      <c r="X61" s="2"/>
    </row>
    <row r="62" spans="1:24" ht="36.75">
      <c r="A62" s="17"/>
      <c r="B62" s="16"/>
      <c r="C62" s="15"/>
      <c r="D62" s="14"/>
      <c r="E62" s="13"/>
      <c r="F62" s="13"/>
      <c r="G62" s="13"/>
      <c r="H62" s="13"/>
      <c r="I62" s="18"/>
      <c r="J62" s="115" t="s">
        <v>27</v>
      </c>
      <c r="K62" s="115"/>
      <c r="L62" s="115"/>
      <c r="M62" s="115"/>
      <c r="N62" s="116"/>
      <c r="O62" s="50" t="s">
        <v>27</v>
      </c>
      <c r="P62" s="40">
        <v>3</v>
      </c>
      <c r="Q62" s="40">
        <v>9</v>
      </c>
      <c r="R62" s="41">
        <v>8500069010</v>
      </c>
      <c r="S62" s="42">
        <v>240</v>
      </c>
      <c r="T62" s="43">
        <v>1</v>
      </c>
      <c r="U62" s="43"/>
      <c r="V62" s="51"/>
      <c r="W62" s="35"/>
      <c r="X62" s="2"/>
    </row>
    <row r="63" spans="1:24" ht="34.5" customHeight="1">
      <c r="A63" s="115" t="s">
        <v>60</v>
      </c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6"/>
      <c r="O63" s="50" t="s">
        <v>60</v>
      </c>
      <c r="P63" s="40">
        <v>3</v>
      </c>
      <c r="Q63" s="40">
        <v>14</v>
      </c>
      <c r="R63" s="41">
        <v>0</v>
      </c>
      <c r="S63" s="42">
        <v>0</v>
      </c>
      <c r="T63" s="43">
        <f t="shared" ref="T63:V66" si="7">T64</f>
        <v>1</v>
      </c>
      <c r="U63" s="43">
        <f t="shared" si="7"/>
        <v>0</v>
      </c>
      <c r="V63" s="51">
        <f t="shared" si="7"/>
        <v>0</v>
      </c>
      <c r="W63" s="35"/>
      <c r="X63" s="2"/>
    </row>
    <row r="64" spans="1:24" ht="23.25" customHeight="1">
      <c r="A64" s="115" t="s">
        <v>9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6"/>
      <c r="O64" s="50" t="s">
        <v>8</v>
      </c>
      <c r="P64" s="40">
        <v>3</v>
      </c>
      <c r="Q64" s="40">
        <v>14</v>
      </c>
      <c r="R64" s="41" t="s">
        <v>7</v>
      </c>
      <c r="S64" s="42">
        <v>0</v>
      </c>
      <c r="T64" s="43">
        <f t="shared" si="7"/>
        <v>1</v>
      </c>
      <c r="U64" s="43">
        <f t="shared" si="7"/>
        <v>0</v>
      </c>
      <c r="V64" s="51">
        <f t="shared" si="7"/>
        <v>0</v>
      </c>
      <c r="W64" s="35"/>
      <c r="X64" s="2"/>
    </row>
    <row r="65" spans="1:24" ht="36">
      <c r="A65" s="115" t="s">
        <v>59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6"/>
      <c r="O65" s="50" t="s">
        <v>59</v>
      </c>
      <c r="P65" s="40">
        <v>3</v>
      </c>
      <c r="Q65" s="40">
        <v>14</v>
      </c>
      <c r="R65" s="41" t="s">
        <v>58</v>
      </c>
      <c r="S65" s="42">
        <v>0</v>
      </c>
      <c r="T65" s="43">
        <f t="shared" si="7"/>
        <v>1</v>
      </c>
      <c r="U65" s="43">
        <f t="shared" si="7"/>
        <v>0</v>
      </c>
      <c r="V65" s="51">
        <f t="shared" si="7"/>
        <v>0</v>
      </c>
      <c r="W65" s="35"/>
      <c r="X65" s="2"/>
    </row>
    <row r="66" spans="1:24" ht="36.75">
      <c r="A66" s="17"/>
      <c r="B66" s="16"/>
      <c r="C66" s="15"/>
      <c r="D66" s="14"/>
      <c r="E66" s="13"/>
      <c r="F66" s="13"/>
      <c r="G66" s="13"/>
      <c r="H66" s="19"/>
      <c r="I66" s="115" t="s">
        <v>28</v>
      </c>
      <c r="J66" s="115"/>
      <c r="K66" s="115"/>
      <c r="L66" s="115"/>
      <c r="M66" s="115"/>
      <c r="N66" s="116"/>
      <c r="O66" s="50" t="s">
        <v>28</v>
      </c>
      <c r="P66" s="40">
        <v>3</v>
      </c>
      <c r="Q66" s="40">
        <v>14</v>
      </c>
      <c r="R66" s="41" t="s">
        <v>58</v>
      </c>
      <c r="S66" s="42">
        <v>200</v>
      </c>
      <c r="T66" s="43">
        <f t="shared" si="7"/>
        <v>1</v>
      </c>
      <c r="U66" s="43">
        <f t="shared" si="7"/>
        <v>0</v>
      </c>
      <c r="V66" s="51">
        <f t="shared" si="7"/>
        <v>0</v>
      </c>
      <c r="W66" s="35"/>
      <c r="X66" s="2"/>
    </row>
    <row r="67" spans="1:24" ht="36.75">
      <c r="A67" s="17"/>
      <c r="B67" s="16"/>
      <c r="C67" s="15"/>
      <c r="D67" s="14"/>
      <c r="E67" s="13"/>
      <c r="F67" s="13"/>
      <c r="G67" s="13"/>
      <c r="H67" s="13"/>
      <c r="I67" s="18"/>
      <c r="J67" s="115" t="s">
        <v>27</v>
      </c>
      <c r="K67" s="115"/>
      <c r="L67" s="115"/>
      <c r="M67" s="115"/>
      <c r="N67" s="116"/>
      <c r="O67" s="50" t="s">
        <v>27</v>
      </c>
      <c r="P67" s="40">
        <v>3</v>
      </c>
      <c r="Q67" s="40">
        <v>14</v>
      </c>
      <c r="R67" s="41">
        <v>8800000120</v>
      </c>
      <c r="S67" s="42">
        <v>240</v>
      </c>
      <c r="T67" s="43">
        <v>1</v>
      </c>
      <c r="U67" s="43"/>
      <c r="V67" s="51"/>
      <c r="W67" s="35"/>
      <c r="X67" s="2"/>
    </row>
    <row r="68" spans="1:24">
      <c r="A68" s="108" t="s">
        <v>57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9"/>
      <c r="O68" s="48" t="s">
        <v>57</v>
      </c>
      <c r="P68" s="36">
        <v>4</v>
      </c>
      <c r="Q68" s="36">
        <v>0</v>
      </c>
      <c r="R68" s="37">
        <v>0</v>
      </c>
      <c r="S68" s="38">
        <v>0</v>
      </c>
      <c r="T68" s="39">
        <f>T69+T75</f>
        <v>1711.41041</v>
      </c>
      <c r="U68" s="39">
        <f>U69+U75</f>
        <v>496.4</v>
      </c>
      <c r="V68" s="49">
        <f>V69+V75</f>
        <v>509.9</v>
      </c>
      <c r="W68" s="35"/>
      <c r="X68" s="2"/>
    </row>
    <row r="69" spans="1:24">
      <c r="A69" s="115" t="s">
        <v>56</v>
      </c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6"/>
      <c r="O69" s="50" t="s">
        <v>56</v>
      </c>
      <c r="P69" s="40">
        <v>4</v>
      </c>
      <c r="Q69" s="40">
        <v>8</v>
      </c>
      <c r="R69" s="41">
        <v>0</v>
      </c>
      <c r="S69" s="42">
        <v>0</v>
      </c>
      <c r="T69" s="43">
        <f t="shared" ref="T69:V72" si="8">T70</f>
        <v>3</v>
      </c>
      <c r="U69" s="43">
        <f t="shared" si="8"/>
        <v>0</v>
      </c>
      <c r="V69" s="51">
        <f t="shared" si="8"/>
        <v>0</v>
      </c>
      <c r="W69" s="35"/>
      <c r="X69" s="2"/>
    </row>
    <row r="70" spans="1:24" ht="60" customHeight="1">
      <c r="A70" s="115" t="s">
        <v>55</v>
      </c>
      <c r="B70" s="115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6"/>
      <c r="O70" s="50" t="s">
        <v>104</v>
      </c>
      <c r="P70" s="40">
        <v>4</v>
      </c>
      <c r="Q70" s="40">
        <v>8</v>
      </c>
      <c r="R70" s="41" t="s">
        <v>54</v>
      </c>
      <c r="S70" s="42">
        <v>0</v>
      </c>
      <c r="T70" s="43">
        <f t="shared" si="8"/>
        <v>3</v>
      </c>
      <c r="U70" s="43">
        <f t="shared" si="8"/>
        <v>0</v>
      </c>
      <c r="V70" s="51">
        <f t="shared" si="8"/>
        <v>0</v>
      </c>
      <c r="W70" s="35"/>
      <c r="X70" s="2"/>
    </row>
    <row r="71" spans="1:24" ht="36">
      <c r="A71" s="115" t="s">
        <v>53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6"/>
      <c r="O71" s="50" t="s">
        <v>53</v>
      </c>
      <c r="P71" s="40">
        <v>4</v>
      </c>
      <c r="Q71" s="40">
        <v>8</v>
      </c>
      <c r="R71" s="41" t="s">
        <v>51</v>
      </c>
      <c r="S71" s="42">
        <v>0</v>
      </c>
      <c r="T71" s="43">
        <f>T72</f>
        <v>3</v>
      </c>
      <c r="U71" s="43"/>
      <c r="V71" s="51">
        <f t="shared" si="8"/>
        <v>0</v>
      </c>
      <c r="W71" s="35"/>
      <c r="X71" s="2"/>
    </row>
    <row r="72" spans="1:24" ht="15">
      <c r="A72" s="17"/>
      <c r="B72" s="16"/>
      <c r="C72" s="15"/>
      <c r="D72" s="14"/>
      <c r="E72" s="13"/>
      <c r="F72" s="13"/>
      <c r="G72" s="13"/>
      <c r="H72" s="19"/>
      <c r="I72" s="115" t="s">
        <v>5</v>
      </c>
      <c r="J72" s="115"/>
      <c r="K72" s="115"/>
      <c r="L72" s="115"/>
      <c r="M72" s="115"/>
      <c r="N72" s="116"/>
      <c r="O72" s="50" t="s">
        <v>5</v>
      </c>
      <c r="P72" s="40">
        <v>4</v>
      </c>
      <c r="Q72" s="40">
        <v>8</v>
      </c>
      <c r="R72" s="41" t="s">
        <v>51</v>
      </c>
      <c r="S72" s="42">
        <v>800</v>
      </c>
      <c r="T72" s="43">
        <f t="shared" si="8"/>
        <v>3</v>
      </c>
      <c r="U72" s="43">
        <f t="shared" si="8"/>
        <v>0</v>
      </c>
      <c r="V72" s="51">
        <f t="shared" si="8"/>
        <v>0</v>
      </c>
      <c r="W72" s="35"/>
      <c r="X72" s="2"/>
    </row>
    <row r="73" spans="1:24" ht="60.75">
      <c r="A73" s="17"/>
      <c r="B73" s="16"/>
      <c r="C73" s="15"/>
      <c r="D73" s="14"/>
      <c r="E73" s="13"/>
      <c r="F73" s="13"/>
      <c r="G73" s="13"/>
      <c r="H73" s="13"/>
      <c r="I73" s="18"/>
      <c r="J73" s="115" t="s">
        <v>52</v>
      </c>
      <c r="K73" s="115"/>
      <c r="L73" s="115"/>
      <c r="M73" s="115"/>
      <c r="N73" s="116"/>
      <c r="O73" s="50" t="s">
        <v>52</v>
      </c>
      <c r="P73" s="40">
        <v>4</v>
      </c>
      <c r="Q73" s="40">
        <v>8</v>
      </c>
      <c r="R73" s="41" t="s">
        <v>51</v>
      </c>
      <c r="S73" s="42">
        <v>810</v>
      </c>
      <c r="T73" s="43">
        <f>T74</f>
        <v>3</v>
      </c>
      <c r="U73" s="43"/>
      <c r="V73" s="51"/>
      <c r="W73" s="35"/>
      <c r="X73" s="2"/>
    </row>
    <row r="74" spans="1:24" ht="75.75" customHeight="1">
      <c r="A74" s="77"/>
      <c r="B74" s="16"/>
      <c r="C74" s="15"/>
      <c r="D74" s="14"/>
      <c r="E74" s="13"/>
      <c r="F74" s="13"/>
      <c r="G74" s="13"/>
      <c r="H74" s="13"/>
      <c r="I74" s="76"/>
      <c r="J74" s="75"/>
      <c r="K74" s="75"/>
      <c r="L74" s="75"/>
      <c r="M74" s="75"/>
      <c r="N74" s="76"/>
      <c r="O74" s="50" t="s">
        <v>108</v>
      </c>
      <c r="P74" s="40">
        <v>4</v>
      </c>
      <c r="Q74" s="40">
        <v>8</v>
      </c>
      <c r="R74" s="41">
        <v>8400048010</v>
      </c>
      <c r="S74" s="42">
        <v>811</v>
      </c>
      <c r="T74" s="43">
        <v>3</v>
      </c>
      <c r="U74" s="43"/>
      <c r="V74" s="51"/>
      <c r="W74" s="35"/>
      <c r="X74" s="2"/>
    </row>
    <row r="75" spans="1:24" ht="14.25" customHeight="1">
      <c r="A75" s="115" t="s">
        <v>50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6"/>
      <c r="O75" s="50" t="s">
        <v>50</v>
      </c>
      <c r="P75" s="40">
        <v>4</v>
      </c>
      <c r="Q75" s="40">
        <v>9</v>
      </c>
      <c r="R75" s="41">
        <v>0</v>
      </c>
      <c r="S75" s="42">
        <v>0</v>
      </c>
      <c r="T75" s="43">
        <f>T82+T76+T79+T86</f>
        <v>1708.41041</v>
      </c>
      <c r="U75" s="43">
        <f>U82</f>
        <v>496.4</v>
      </c>
      <c r="V75" s="51">
        <f>V82</f>
        <v>509.9</v>
      </c>
      <c r="W75" s="35"/>
      <c r="X75" s="2"/>
    </row>
    <row r="76" spans="1:24" ht="77.25" customHeight="1">
      <c r="A76" s="93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50" t="s">
        <v>116</v>
      </c>
      <c r="P76" s="40">
        <v>4</v>
      </c>
      <c r="Q76" s="40">
        <v>9</v>
      </c>
      <c r="R76" s="41">
        <v>6100070760</v>
      </c>
      <c r="S76" s="42"/>
      <c r="T76" s="43">
        <f>T77</f>
        <v>1130</v>
      </c>
      <c r="U76" s="43"/>
      <c r="V76" s="51"/>
      <c r="W76" s="35"/>
      <c r="X76" s="2"/>
    </row>
    <row r="77" spans="1:24" ht="40.5" customHeight="1">
      <c r="A77" s="93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50" t="s">
        <v>28</v>
      </c>
      <c r="P77" s="40">
        <v>4</v>
      </c>
      <c r="Q77" s="40">
        <v>9</v>
      </c>
      <c r="R77" s="41">
        <v>6100070760</v>
      </c>
      <c r="S77" s="42">
        <v>200</v>
      </c>
      <c r="T77" s="43">
        <f>T78</f>
        <v>1130</v>
      </c>
      <c r="U77" s="43"/>
      <c r="V77" s="51"/>
      <c r="W77" s="35"/>
      <c r="X77" s="2"/>
    </row>
    <row r="78" spans="1:24" ht="42" customHeight="1">
      <c r="A78" s="93"/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50" t="s">
        <v>27</v>
      </c>
      <c r="P78" s="40">
        <v>4</v>
      </c>
      <c r="Q78" s="40">
        <v>9</v>
      </c>
      <c r="R78" s="41">
        <v>6100070760</v>
      </c>
      <c r="S78" s="42">
        <v>240</v>
      </c>
      <c r="T78" s="43">
        <v>1130</v>
      </c>
      <c r="U78" s="43"/>
      <c r="V78" s="51"/>
      <c r="W78" s="35"/>
      <c r="X78" s="2"/>
    </row>
    <row r="79" spans="1:24" ht="95.25" customHeight="1">
      <c r="A79" s="99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50" t="s">
        <v>123</v>
      </c>
      <c r="P79" s="40">
        <v>4</v>
      </c>
      <c r="Q79" s="40">
        <v>9</v>
      </c>
      <c r="R79" s="41" t="s">
        <v>124</v>
      </c>
      <c r="S79" s="42"/>
      <c r="T79" s="43">
        <f>T80</f>
        <v>62.54</v>
      </c>
      <c r="U79" s="43"/>
      <c r="V79" s="51"/>
      <c r="W79" s="35"/>
      <c r="X79" s="2"/>
    </row>
    <row r="80" spans="1:24" ht="42" customHeight="1">
      <c r="A80" s="99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50" t="s">
        <v>28</v>
      </c>
      <c r="P80" s="40">
        <v>4</v>
      </c>
      <c r="Q80" s="40">
        <v>9</v>
      </c>
      <c r="R80" s="41" t="s">
        <v>124</v>
      </c>
      <c r="S80" s="42">
        <v>200</v>
      </c>
      <c r="T80" s="43">
        <f>T81</f>
        <v>62.54</v>
      </c>
      <c r="U80" s="43"/>
      <c r="V80" s="51"/>
      <c r="W80" s="35"/>
      <c r="X80" s="2"/>
    </row>
    <row r="81" spans="1:24" ht="42" customHeight="1">
      <c r="A81" s="99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50" t="s">
        <v>27</v>
      </c>
      <c r="P81" s="40">
        <v>4</v>
      </c>
      <c r="Q81" s="40">
        <v>9</v>
      </c>
      <c r="R81" s="41" t="s">
        <v>124</v>
      </c>
      <c r="S81" s="42">
        <v>240</v>
      </c>
      <c r="T81" s="43">
        <v>62.54</v>
      </c>
      <c r="U81" s="43"/>
      <c r="V81" s="51"/>
      <c r="W81" s="35"/>
      <c r="X81" s="2"/>
    </row>
    <row r="82" spans="1:24" ht="36" customHeight="1">
      <c r="A82" s="116" t="s">
        <v>49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8"/>
      <c r="O82" s="50" t="s">
        <v>48</v>
      </c>
      <c r="P82" s="40">
        <v>4</v>
      </c>
      <c r="Q82" s="40">
        <v>9</v>
      </c>
      <c r="R82" s="41" t="s">
        <v>47</v>
      </c>
      <c r="S82" s="42">
        <v>0</v>
      </c>
      <c r="T82" s="43">
        <f>T83+T89</f>
        <v>460.16</v>
      </c>
      <c r="U82" s="43">
        <v>496.4</v>
      </c>
      <c r="V82" s="51">
        <v>509.9</v>
      </c>
      <c r="W82" s="35"/>
      <c r="X82" s="2"/>
    </row>
    <row r="83" spans="1:24" ht="39" customHeight="1">
      <c r="A83" s="115" t="s">
        <v>46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6"/>
      <c r="O83" s="50" t="s">
        <v>117</v>
      </c>
      <c r="P83" s="40">
        <v>4</v>
      </c>
      <c r="Q83" s="40">
        <v>9</v>
      </c>
      <c r="R83" s="41">
        <v>8300049030</v>
      </c>
      <c r="S83" s="42">
        <v>0</v>
      </c>
      <c r="T83" s="43">
        <f t="shared" ref="T83:V84" si="9">T84</f>
        <v>0</v>
      </c>
      <c r="U83" s="43">
        <f t="shared" si="9"/>
        <v>0</v>
      </c>
      <c r="V83" s="51">
        <f t="shared" si="9"/>
        <v>0</v>
      </c>
      <c r="W83" s="35"/>
      <c r="X83" s="2"/>
    </row>
    <row r="84" spans="1:24" ht="36.75">
      <c r="A84" s="17"/>
      <c r="B84" s="16"/>
      <c r="C84" s="15"/>
      <c r="D84" s="14"/>
      <c r="E84" s="13"/>
      <c r="F84" s="13"/>
      <c r="G84" s="13"/>
      <c r="H84" s="19"/>
      <c r="I84" s="115" t="s">
        <v>28</v>
      </c>
      <c r="J84" s="115"/>
      <c r="K84" s="115"/>
      <c r="L84" s="115"/>
      <c r="M84" s="115"/>
      <c r="N84" s="116"/>
      <c r="O84" s="50" t="s">
        <v>28</v>
      </c>
      <c r="P84" s="40">
        <v>4</v>
      </c>
      <c r="Q84" s="40">
        <v>9</v>
      </c>
      <c r="R84" s="41">
        <v>8300049030</v>
      </c>
      <c r="S84" s="42">
        <v>200</v>
      </c>
      <c r="T84" s="43">
        <f t="shared" si="9"/>
        <v>0</v>
      </c>
      <c r="U84" s="43">
        <f t="shared" si="9"/>
        <v>0</v>
      </c>
      <c r="V84" s="51">
        <f t="shared" si="9"/>
        <v>0</v>
      </c>
      <c r="W84" s="35"/>
      <c r="X84" s="2"/>
    </row>
    <row r="85" spans="1:24" ht="36.75">
      <c r="A85" s="17"/>
      <c r="B85" s="16"/>
      <c r="C85" s="15"/>
      <c r="D85" s="14"/>
      <c r="E85" s="13"/>
      <c r="F85" s="13"/>
      <c r="G85" s="13"/>
      <c r="H85" s="13"/>
      <c r="I85" s="18"/>
      <c r="J85" s="115" t="s">
        <v>27</v>
      </c>
      <c r="K85" s="115"/>
      <c r="L85" s="115"/>
      <c r="M85" s="115"/>
      <c r="N85" s="116"/>
      <c r="O85" s="50" t="s">
        <v>27</v>
      </c>
      <c r="P85" s="40">
        <v>4</v>
      </c>
      <c r="Q85" s="40">
        <v>9</v>
      </c>
      <c r="R85" s="41">
        <v>8300049030</v>
      </c>
      <c r="S85" s="42">
        <v>240</v>
      </c>
      <c r="T85" s="43"/>
      <c r="U85" s="43"/>
      <c r="V85" s="51"/>
      <c r="W85" s="35"/>
      <c r="X85" s="2"/>
    </row>
    <row r="86" spans="1:24" ht="36.75">
      <c r="A86" s="101"/>
      <c r="B86" s="16"/>
      <c r="C86" s="15"/>
      <c r="D86" s="14"/>
      <c r="E86" s="13"/>
      <c r="F86" s="13"/>
      <c r="G86" s="13"/>
      <c r="H86" s="13"/>
      <c r="I86" s="99"/>
      <c r="J86" s="98"/>
      <c r="K86" s="98"/>
      <c r="L86" s="98"/>
      <c r="M86" s="98"/>
      <c r="N86" s="99"/>
      <c r="O86" s="50" t="s">
        <v>45</v>
      </c>
      <c r="P86" s="40">
        <v>4</v>
      </c>
      <c r="Q86" s="40">
        <v>9</v>
      </c>
      <c r="R86" s="41">
        <v>8300049010</v>
      </c>
      <c r="S86" s="42"/>
      <c r="T86" s="43">
        <f>T87</f>
        <v>55.710410000000003</v>
      </c>
      <c r="U86" s="43"/>
      <c r="V86" s="51"/>
      <c r="W86" s="35"/>
      <c r="X86" s="2"/>
    </row>
    <row r="87" spans="1:24" ht="36.75">
      <c r="A87" s="101"/>
      <c r="B87" s="16"/>
      <c r="C87" s="15"/>
      <c r="D87" s="14"/>
      <c r="E87" s="13"/>
      <c r="F87" s="13"/>
      <c r="G87" s="13"/>
      <c r="H87" s="13"/>
      <c r="I87" s="99"/>
      <c r="J87" s="98"/>
      <c r="K87" s="98"/>
      <c r="L87" s="98"/>
      <c r="M87" s="98"/>
      <c r="N87" s="99"/>
      <c r="O87" s="50" t="s">
        <v>28</v>
      </c>
      <c r="P87" s="40">
        <v>4</v>
      </c>
      <c r="Q87" s="40">
        <v>9</v>
      </c>
      <c r="R87" s="41">
        <v>8300049010</v>
      </c>
      <c r="S87" s="42">
        <v>200</v>
      </c>
      <c r="T87" s="43">
        <f>T88</f>
        <v>55.710410000000003</v>
      </c>
      <c r="U87" s="43"/>
      <c r="V87" s="51"/>
      <c r="W87" s="35"/>
      <c r="X87" s="2"/>
    </row>
    <row r="88" spans="1:24" ht="36.75">
      <c r="A88" s="101"/>
      <c r="B88" s="16"/>
      <c r="C88" s="15"/>
      <c r="D88" s="14"/>
      <c r="E88" s="13"/>
      <c r="F88" s="13"/>
      <c r="G88" s="13"/>
      <c r="H88" s="13"/>
      <c r="I88" s="99"/>
      <c r="J88" s="98"/>
      <c r="K88" s="98"/>
      <c r="L88" s="98"/>
      <c r="M88" s="98"/>
      <c r="N88" s="99"/>
      <c r="O88" s="50" t="s">
        <v>27</v>
      </c>
      <c r="P88" s="40">
        <v>4</v>
      </c>
      <c r="Q88" s="40">
        <v>9</v>
      </c>
      <c r="R88" s="41">
        <v>8300049010</v>
      </c>
      <c r="S88" s="42">
        <v>240</v>
      </c>
      <c r="T88" s="43">
        <v>55.710410000000003</v>
      </c>
      <c r="U88" s="43"/>
      <c r="V88" s="51"/>
      <c r="W88" s="35"/>
      <c r="X88" s="2"/>
    </row>
    <row r="89" spans="1:24" ht="36">
      <c r="A89" s="115" t="s">
        <v>45</v>
      </c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6"/>
      <c r="O89" s="50" t="s">
        <v>45</v>
      </c>
      <c r="P89" s="40">
        <v>4</v>
      </c>
      <c r="Q89" s="40">
        <v>9</v>
      </c>
      <c r="R89" s="41" t="s">
        <v>44</v>
      </c>
      <c r="S89" s="42">
        <v>0</v>
      </c>
      <c r="T89" s="43">
        <f t="shared" ref="T89:V90" si="10">T90</f>
        <v>460.16</v>
      </c>
      <c r="U89" s="43">
        <f>U90</f>
        <v>496.4</v>
      </c>
      <c r="V89" s="51">
        <f>V90</f>
        <v>509.9</v>
      </c>
      <c r="W89" s="35"/>
      <c r="X89" s="2"/>
    </row>
    <row r="90" spans="1:24" ht="36.75">
      <c r="A90" s="17"/>
      <c r="B90" s="16"/>
      <c r="C90" s="15"/>
      <c r="D90" s="14"/>
      <c r="E90" s="13"/>
      <c r="F90" s="13"/>
      <c r="G90" s="13"/>
      <c r="H90" s="19"/>
      <c r="I90" s="115" t="s">
        <v>28</v>
      </c>
      <c r="J90" s="115"/>
      <c r="K90" s="115"/>
      <c r="L90" s="115"/>
      <c r="M90" s="115"/>
      <c r="N90" s="116"/>
      <c r="O90" s="50" t="s">
        <v>28</v>
      </c>
      <c r="P90" s="40">
        <v>4</v>
      </c>
      <c r="Q90" s="40">
        <v>9</v>
      </c>
      <c r="R90" s="41" t="s">
        <v>44</v>
      </c>
      <c r="S90" s="42">
        <v>200</v>
      </c>
      <c r="T90" s="43">
        <f t="shared" si="10"/>
        <v>460.16</v>
      </c>
      <c r="U90" s="43">
        <f t="shared" si="10"/>
        <v>496.4</v>
      </c>
      <c r="V90" s="51">
        <f t="shared" si="10"/>
        <v>509.9</v>
      </c>
      <c r="W90" s="35"/>
      <c r="X90" s="2"/>
    </row>
    <row r="91" spans="1:24" ht="36.75">
      <c r="A91" s="17"/>
      <c r="B91" s="16"/>
      <c r="C91" s="15"/>
      <c r="D91" s="14"/>
      <c r="E91" s="13"/>
      <c r="F91" s="13"/>
      <c r="G91" s="13"/>
      <c r="H91" s="13"/>
      <c r="I91" s="18"/>
      <c r="J91" s="115" t="s">
        <v>27</v>
      </c>
      <c r="K91" s="115"/>
      <c r="L91" s="115"/>
      <c r="M91" s="115"/>
      <c r="N91" s="116"/>
      <c r="O91" s="50" t="s">
        <v>27</v>
      </c>
      <c r="P91" s="40">
        <v>4</v>
      </c>
      <c r="Q91" s="40">
        <v>9</v>
      </c>
      <c r="R91" s="41" t="s">
        <v>44</v>
      </c>
      <c r="S91" s="42">
        <v>240</v>
      </c>
      <c r="T91" s="43">
        <v>460.16</v>
      </c>
      <c r="U91" s="43">
        <v>496.4</v>
      </c>
      <c r="V91" s="51">
        <v>509.9</v>
      </c>
      <c r="W91" s="35"/>
      <c r="X91" s="2"/>
    </row>
    <row r="92" spans="1:24" ht="13.5" customHeight="1">
      <c r="A92" s="108" t="s">
        <v>43</v>
      </c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9"/>
      <c r="O92" s="48" t="s">
        <v>43</v>
      </c>
      <c r="P92" s="36">
        <v>5</v>
      </c>
      <c r="Q92" s="36">
        <v>0</v>
      </c>
      <c r="R92" s="37">
        <v>0</v>
      </c>
      <c r="S92" s="38">
        <v>0</v>
      </c>
      <c r="T92" s="39">
        <f>T96+T93</f>
        <v>447.86323000000004</v>
      </c>
      <c r="U92" s="39">
        <f>U96</f>
        <v>0</v>
      </c>
      <c r="V92" s="49">
        <f>V96</f>
        <v>0</v>
      </c>
      <c r="W92" s="35"/>
      <c r="X92" s="2"/>
    </row>
    <row r="93" spans="1:24" ht="13.5" customHeight="1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6"/>
      <c r="O93" s="48" t="s">
        <v>118</v>
      </c>
      <c r="P93" s="36">
        <v>5</v>
      </c>
      <c r="Q93" s="36">
        <v>2</v>
      </c>
      <c r="R93" s="37">
        <v>9100005140</v>
      </c>
      <c r="S93" s="38"/>
      <c r="T93" s="39">
        <f>T94</f>
        <v>140</v>
      </c>
      <c r="U93" s="39"/>
      <c r="V93" s="49"/>
      <c r="W93" s="35"/>
      <c r="X93" s="2"/>
    </row>
    <row r="94" spans="1:24" ht="39.75" customHeight="1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6"/>
      <c r="O94" s="50" t="s">
        <v>28</v>
      </c>
      <c r="P94" s="36">
        <v>5</v>
      </c>
      <c r="Q94" s="36">
        <v>2</v>
      </c>
      <c r="R94" s="37">
        <v>9100005140</v>
      </c>
      <c r="S94" s="38">
        <v>200</v>
      </c>
      <c r="T94" s="39">
        <f>T95</f>
        <v>140</v>
      </c>
      <c r="U94" s="39"/>
      <c r="V94" s="49"/>
      <c r="W94" s="35"/>
      <c r="X94" s="2"/>
    </row>
    <row r="95" spans="1:24" ht="36" customHeight="1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6"/>
      <c r="O95" s="50" t="s">
        <v>27</v>
      </c>
      <c r="P95" s="36">
        <v>5</v>
      </c>
      <c r="Q95" s="36">
        <v>2</v>
      </c>
      <c r="R95" s="37">
        <v>9100005140</v>
      </c>
      <c r="S95" s="38">
        <v>240</v>
      </c>
      <c r="T95" s="39">
        <v>140</v>
      </c>
      <c r="U95" s="39"/>
      <c r="V95" s="49"/>
      <c r="W95" s="35"/>
      <c r="X95" s="2"/>
    </row>
    <row r="96" spans="1:24" ht="14.25" customHeight="1">
      <c r="A96" s="115" t="s">
        <v>42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6"/>
      <c r="O96" s="50" t="s">
        <v>42</v>
      </c>
      <c r="P96" s="40">
        <v>5</v>
      </c>
      <c r="Q96" s="40">
        <v>3</v>
      </c>
      <c r="R96" s="41">
        <v>0</v>
      </c>
      <c r="S96" s="42">
        <v>0</v>
      </c>
      <c r="T96" s="43">
        <f>T97+T104</f>
        <v>307.86323000000004</v>
      </c>
      <c r="U96" s="43">
        <f>U97+U104</f>
        <v>0</v>
      </c>
      <c r="V96" s="51">
        <f>V97+V104</f>
        <v>0</v>
      </c>
      <c r="W96" s="35"/>
      <c r="X96" s="2"/>
    </row>
    <row r="97" spans="1:24" ht="48">
      <c r="A97" s="115" t="s">
        <v>41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6"/>
      <c r="O97" s="50" t="s">
        <v>40</v>
      </c>
      <c r="P97" s="40">
        <v>5</v>
      </c>
      <c r="Q97" s="40">
        <v>3</v>
      </c>
      <c r="R97" s="41" t="s">
        <v>39</v>
      </c>
      <c r="S97" s="42">
        <v>0</v>
      </c>
      <c r="T97" s="43">
        <f>T98+T101</f>
        <v>80.900000000000006</v>
      </c>
      <c r="U97" s="43"/>
      <c r="V97" s="51"/>
      <c r="W97" s="35"/>
      <c r="X97" s="2"/>
    </row>
    <row r="98" spans="1:24" ht="24">
      <c r="A98" s="115" t="s">
        <v>38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6"/>
      <c r="O98" s="50" t="s">
        <v>38</v>
      </c>
      <c r="P98" s="40">
        <v>5</v>
      </c>
      <c r="Q98" s="40">
        <v>3</v>
      </c>
      <c r="R98" s="41" t="s">
        <v>37</v>
      </c>
      <c r="S98" s="42">
        <v>0</v>
      </c>
      <c r="T98" s="43">
        <f>T99</f>
        <v>30.9</v>
      </c>
      <c r="U98" s="43">
        <v>0</v>
      </c>
      <c r="V98" s="51">
        <v>0</v>
      </c>
      <c r="W98" s="35"/>
      <c r="X98" s="2"/>
    </row>
    <row r="99" spans="1:24" ht="36.75">
      <c r="A99" s="17"/>
      <c r="B99" s="16"/>
      <c r="C99" s="15"/>
      <c r="D99" s="14"/>
      <c r="E99" s="13"/>
      <c r="F99" s="13"/>
      <c r="G99" s="13"/>
      <c r="H99" s="19"/>
      <c r="I99" s="115" t="s">
        <v>28</v>
      </c>
      <c r="J99" s="115"/>
      <c r="K99" s="115"/>
      <c r="L99" s="115"/>
      <c r="M99" s="115"/>
      <c r="N99" s="116"/>
      <c r="O99" s="50" t="s">
        <v>28</v>
      </c>
      <c r="P99" s="40">
        <v>5</v>
      </c>
      <c r="Q99" s="40">
        <v>3</v>
      </c>
      <c r="R99" s="41" t="s">
        <v>37</v>
      </c>
      <c r="S99" s="42">
        <v>200</v>
      </c>
      <c r="T99" s="43">
        <f>T100</f>
        <v>30.9</v>
      </c>
      <c r="U99" s="43">
        <v>0</v>
      </c>
      <c r="V99" s="51">
        <v>0</v>
      </c>
      <c r="W99" s="35"/>
      <c r="X99" s="2"/>
    </row>
    <row r="100" spans="1:24" ht="36.75">
      <c r="A100" s="17"/>
      <c r="B100" s="16"/>
      <c r="C100" s="15"/>
      <c r="D100" s="14"/>
      <c r="E100" s="13"/>
      <c r="F100" s="13"/>
      <c r="G100" s="13"/>
      <c r="H100" s="13"/>
      <c r="I100" s="18"/>
      <c r="J100" s="115" t="s">
        <v>27</v>
      </c>
      <c r="K100" s="115"/>
      <c r="L100" s="115"/>
      <c r="M100" s="115"/>
      <c r="N100" s="116"/>
      <c r="O100" s="50" t="s">
        <v>27</v>
      </c>
      <c r="P100" s="40">
        <v>5</v>
      </c>
      <c r="Q100" s="40">
        <v>3</v>
      </c>
      <c r="R100" s="41" t="s">
        <v>37</v>
      </c>
      <c r="S100" s="42">
        <v>240</v>
      </c>
      <c r="T100" s="43">
        <v>30.9</v>
      </c>
      <c r="U100" s="43">
        <v>0</v>
      </c>
      <c r="V100" s="51">
        <v>0</v>
      </c>
      <c r="W100" s="35"/>
      <c r="X100" s="2"/>
    </row>
    <row r="101" spans="1:24" ht="24.75">
      <c r="A101" s="87"/>
      <c r="B101" s="16"/>
      <c r="C101" s="15"/>
      <c r="D101" s="14"/>
      <c r="E101" s="13"/>
      <c r="F101" s="13"/>
      <c r="G101" s="13"/>
      <c r="H101" s="13"/>
      <c r="I101" s="89"/>
      <c r="J101" s="88"/>
      <c r="K101" s="88"/>
      <c r="L101" s="88"/>
      <c r="M101" s="88"/>
      <c r="N101" s="89"/>
      <c r="O101" s="50" t="s">
        <v>110</v>
      </c>
      <c r="P101" s="40">
        <v>5</v>
      </c>
      <c r="Q101" s="40">
        <v>3</v>
      </c>
      <c r="R101" s="41">
        <v>8600005020</v>
      </c>
      <c r="S101" s="42"/>
      <c r="T101" s="43">
        <f>T102</f>
        <v>50</v>
      </c>
      <c r="U101" s="43"/>
      <c r="V101" s="51"/>
      <c r="W101" s="35"/>
      <c r="X101" s="2"/>
    </row>
    <row r="102" spans="1:24" ht="36.75">
      <c r="A102" s="87"/>
      <c r="B102" s="16"/>
      <c r="C102" s="15"/>
      <c r="D102" s="14"/>
      <c r="E102" s="13"/>
      <c r="F102" s="13"/>
      <c r="G102" s="13"/>
      <c r="H102" s="13"/>
      <c r="I102" s="89"/>
      <c r="J102" s="88"/>
      <c r="K102" s="88"/>
      <c r="L102" s="88"/>
      <c r="M102" s="88"/>
      <c r="N102" s="89"/>
      <c r="O102" s="50" t="s">
        <v>28</v>
      </c>
      <c r="P102" s="40">
        <v>5</v>
      </c>
      <c r="Q102" s="40">
        <v>3</v>
      </c>
      <c r="R102" s="41">
        <v>8600005020</v>
      </c>
      <c r="S102" s="42">
        <v>200</v>
      </c>
      <c r="T102" s="43">
        <f>T103</f>
        <v>50</v>
      </c>
      <c r="U102" s="43"/>
      <c r="V102" s="51"/>
      <c r="W102" s="35"/>
      <c r="X102" s="2"/>
    </row>
    <row r="103" spans="1:24" ht="36.75">
      <c r="A103" s="87"/>
      <c r="B103" s="16"/>
      <c r="C103" s="15"/>
      <c r="D103" s="14"/>
      <c r="E103" s="13"/>
      <c r="F103" s="13"/>
      <c r="G103" s="13"/>
      <c r="H103" s="13"/>
      <c r="I103" s="89"/>
      <c r="J103" s="88"/>
      <c r="K103" s="88"/>
      <c r="L103" s="88"/>
      <c r="M103" s="88"/>
      <c r="N103" s="89"/>
      <c r="O103" s="50" t="s">
        <v>27</v>
      </c>
      <c r="P103" s="40">
        <v>5</v>
      </c>
      <c r="Q103" s="40">
        <v>3</v>
      </c>
      <c r="R103" s="41">
        <v>8600005020</v>
      </c>
      <c r="S103" s="42">
        <v>240</v>
      </c>
      <c r="T103" s="43">
        <v>50</v>
      </c>
      <c r="U103" s="43"/>
      <c r="V103" s="51"/>
      <c r="W103" s="35"/>
      <c r="X103" s="2"/>
    </row>
    <row r="104" spans="1:24" ht="23.25" customHeight="1">
      <c r="A104" s="115" t="s">
        <v>36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6"/>
      <c r="O104" s="50" t="s">
        <v>35</v>
      </c>
      <c r="P104" s="40">
        <v>5</v>
      </c>
      <c r="Q104" s="40">
        <v>3</v>
      </c>
      <c r="R104" s="41" t="s">
        <v>34</v>
      </c>
      <c r="S104" s="42">
        <v>0</v>
      </c>
      <c r="T104" s="43">
        <f>T105+T108+T111</f>
        <v>226.96323000000001</v>
      </c>
      <c r="U104" s="43">
        <f t="shared" ref="T104:V106" si="11">U105</f>
        <v>0</v>
      </c>
      <c r="V104" s="51">
        <f t="shared" si="11"/>
        <v>0</v>
      </c>
      <c r="W104" s="35"/>
      <c r="X104" s="2"/>
    </row>
    <row r="105" spans="1:24" ht="14.25" customHeight="1">
      <c r="A105" s="115" t="s">
        <v>33</v>
      </c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6"/>
      <c r="O105" s="50" t="s">
        <v>33</v>
      </c>
      <c r="P105" s="40">
        <v>5</v>
      </c>
      <c r="Q105" s="40">
        <v>3</v>
      </c>
      <c r="R105" s="41" t="s">
        <v>32</v>
      </c>
      <c r="S105" s="42">
        <v>0</v>
      </c>
      <c r="T105" s="43">
        <f t="shared" si="11"/>
        <v>140</v>
      </c>
      <c r="U105" s="43">
        <f t="shared" si="11"/>
        <v>0</v>
      </c>
      <c r="V105" s="51">
        <f t="shared" si="11"/>
        <v>0</v>
      </c>
      <c r="W105" s="35"/>
      <c r="X105" s="2"/>
    </row>
    <row r="106" spans="1:24" ht="23.25" customHeight="1">
      <c r="A106" s="17"/>
      <c r="B106" s="16"/>
      <c r="C106" s="15"/>
      <c r="D106" s="14"/>
      <c r="E106" s="13"/>
      <c r="F106" s="13"/>
      <c r="G106" s="13"/>
      <c r="H106" s="19"/>
      <c r="I106" s="115" t="s">
        <v>28</v>
      </c>
      <c r="J106" s="115"/>
      <c r="K106" s="115"/>
      <c r="L106" s="115"/>
      <c r="M106" s="115"/>
      <c r="N106" s="116"/>
      <c r="O106" s="50" t="s">
        <v>28</v>
      </c>
      <c r="P106" s="40">
        <v>5</v>
      </c>
      <c r="Q106" s="40">
        <v>3</v>
      </c>
      <c r="R106" s="41" t="s">
        <v>32</v>
      </c>
      <c r="S106" s="42">
        <v>200</v>
      </c>
      <c r="T106" s="43">
        <f t="shared" si="11"/>
        <v>140</v>
      </c>
      <c r="U106" s="43">
        <f t="shared" si="11"/>
        <v>0</v>
      </c>
      <c r="V106" s="51">
        <f t="shared" si="11"/>
        <v>0</v>
      </c>
      <c r="W106" s="35"/>
      <c r="X106" s="2"/>
    </row>
    <row r="107" spans="1:24" ht="36.75">
      <c r="A107" s="17"/>
      <c r="B107" s="16"/>
      <c r="C107" s="15"/>
      <c r="D107" s="14"/>
      <c r="E107" s="13"/>
      <c r="F107" s="13"/>
      <c r="G107" s="13"/>
      <c r="H107" s="13"/>
      <c r="I107" s="18"/>
      <c r="J107" s="115" t="s">
        <v>27</v>
      </c>
      <c r="K107" s="115"/>
      <c r="L107" s="115"/>
      <c r="M107" s="115"/>
      <c r="N107" s="116"/>
      <c r="O107" s="50" t="s">
        <v>27</v>
      </c>
      <c r="P107" s="40">
        <v>5</v>
      </c>
      <c r="Q107" s="40">
        <v>3</v>
      </c>
      <c r="R107" s="41" t="s">
        <v>32</v>
      </c>
      <c r="S107" s="42">
        <v>240</v>
      </c>
      <c r="T107" s="43">
        <v>140</v>
      </c>
      <c r="U107" s="43"/>
      <c r="V107" s="51"/>
      <c r="W107" s="35"/>
      <c r="X107" s="2"/>
    </row>
    <row r="108" spans="1:24" ht="60.75">
      <c r="A108" s="87"/>
      <c r="B108" s="16"/>
      <c r="C108" s="15"/>
      <c r="D108" s="14"/>
      <c r="E108" s="13"/>
      <c r="F108" s="13"/>
      <c r="G108" s="13"/>
      <c r="H108" s="13"/>
      <c r="I108" s="89"/>
      <c r="J108" s="88"/>
      <c r="K108" s="88"/>
      <c r="L108" s="88"/>
      <c r="M108" s="88"/>
      <c r="N108" s="89"/>
      <c r="O108" s="50" t="s">
        <v>111</v>
      </c>
      <c r="P108" s="40">
        <v>5</v>
      </c>
      <c r="Q108" s="40">
        <v>3</v>
      </c>
      <c r="R108" s="41">
        <v>9200005160</v>
      </c>
      <c r="S108" s="42"/>
      <c r="T108" s="43">
        <f>T109</f>
        <v>0</v>
      </c>
      <c r="U108" s="43"/>
      <c r="V108" s="51"/>
      <c r="W108" s="35"/>
      <c r="X108" s="2"/>
    </row>
    <row r="109" spans="1:24" ht="36.75">
      <c r="A109" s="87"/>
      <c r="B109" s="16"/>
      <c r="C109" s="15"/>
      <c r="D109" s="14"/>
      <c r="E109" s="13"/>
      <c r="F109" s="13"/>
      <c r="G109" s="13"/>
      <c r="H109" s="13"/>
      <c r="I109" s="89"/>
      <c r="J109" s="88"/>
      <c r="K109" s="88"/>
      <c r="L109" s="88"/>
      <c r="M109" s="88"/>
      <c r="N109" s="89"/>
      <c r="O109" s="50" t="s">
        <v>28</v>
      </c>
      <c r="P109" s="40">
        <v>5</v>
      </c>
      <c r="Q109" s="40">
        <v>3</v>
      </c>
      <c r="R109" s="41">
        <v>9200005160</v>
      </c>
      <c r="S109" s="42"/>
      <c r="T109" s="43">
        <f>T110</f>
        <v>0</v>
      </c>
      <c r="U109" s="43"/>
      <c r="V109" s="51"/>
      <c r="W109" s="35"/>
      <c r="X109" s="2"/>
    </row>
    <row r="110" spans="1:24" ht="36.75">
      <c r="A110" s="87"/>
      <c r="B110" s="16"/>
      <c r="C110" s="15"/>
      <c r="D110" s="14"/>
      <c r="E110" s="13"/>
      <c r="F110" s="13"/>
      <c r="G110" s="13"/>
      <c r="H110" s="13"/>
      <c r="I110" s="89"/>
      <c r="J110" s="88"/>
      <c r="K110" s="88"/>
      <c r="L110" s="88"/>
      <c r="M110" s="88"/>
      <c r="N110" s="89"/>
      <c r="O110" s="50" t="s">
        <v>27</v>
      </c>
      <c r="P110" s="40">
        <v>5</v>
      </c>
      <c r="Q110" s="40">
        <v>3</v>
      </c>
      <c r="R110" s="41">
        <v>9200005160</v>
      </c>
      <c r="S110" s="42"/>
      <c r="T110" s="43"/>
      <c r="U110" s="43"/>
      <c r="V110" s="51"/>
      <c r="W110" s="35"/>
      <c r="X110" s="2"/>
    </row>
    <row r="111" spans="1:24" ht="24.7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112</v>
      </c>
      <c r="P111" s="40">
        <v>5</v>
      </c>
      <c r="Q111" s="40">
        <v>3</v>
      </c>
      <c r="R111" s="41">
        <v>9200005180</v>
      </c>
      <c r="S111" s="42"/>
      <c r="T111" s="43">
        <f>T112</f>
        <v>86.963229999999996</v>
      </c>
      <c r="U111" s="43"/>
      <c r="V111" s="51"/>
      <c r="W111" s="35"/>
      <c r="X111" s="2"/>
    </row>
    <row r="112" spans="1:24" ht="36.75">
      <c r="A112" s="87"/>
      <c r="B112" s="16"/>
      <c r="C112" s="15"/>
      <c r="D112" s="14"/>
      <c r="E112" s="13"/>
      <c r="F112" s="13"/>
      <c r="G112" s="13"/>
      <c r="H112" s="13"/>
      <c r="I112" s="89"/>
      <c r="J112" s="88"/>
      <c r="K112" s="88"/>
      <c r="L112" s="88"/>
      <c r="M112" s="88"/>
      <c r="N112" s="89"/>
      <c r="O112" s="50" t="s">
        <v>28</v>
      </c>
      <c r="P112" s="40">
        <v>5</v>
      </c>
      <c r="Q112" s="40">
        <v>3</v>
      </c>
      <c r="R112" s="41">
        <v>9200005180</v>
      </c>
      <c r="S112" s="42"/>
      <c r="T112" s="43">
        <f>T113</f>
        <v>86.963229999999996</v>
      </c>
      <c r="U112" s="43"/>
      <c r="V112" s="51"/>
      <c r="W112" s="35"/>
      <c r="X112" s="2"/>
    </row>
    <row r="113" spans="1:24" ht="36.75">
      <c r="A113" s="87"/>
      <c r="B113" s="16"/>
      <c r="C113" s="15"/>
      <c r="D113" s="14"/>
      <c r="E113" s="13"/>
      <c r="F113" s="13"/>
      <c r="G113" s="13"/>
      <c r="H113" s="13"/>
      <c r="I113" s="89"/>
      <c r="J113" s="88"/>
      <c r="K113" s="88"/>
      <c r="L113" s="88"/>
      <c r="M113" s="88"/>
      <c r="N113" s="89"/>
      <c r="O113" s="50" t="s">
        <v>27</v>
      </c>
      <c r="P113" s="40">
        <v>5</v>
      </c>
      <c r="Q113" s="40">
        <v>3</v>
      </c>
      <c r="R113" s="41">
        <v>9200005180</v>
      </c>
      <c r="S113" s="42"/>
      <c r="T113" s="43">
        <v>86.963229999999996</v>
      </c>
      <c r="U113" s="43"/>
      <c r="V113" s="51"/>
      <c r="W113" s="35"/>
      <c r="X113" s="2"/>
    </row>
    <row r="114" spans="1:24">
      <c r="A114" s="108" t="s">
        <v>31</v>
      </c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9"/>
      <c r="O114" s="48" t="s">
        <v>31</v>
      </c>
      <c r="P114" s="36">
        <v>7</v>
      </c>
      <c r="Q114" s="36">
        <v>0</v>
      </c>
      <c r="R114" s="37">
        <v>0</v>
      </c>
      <c r="S114" s="38">
        <v>0</v>
      </c>
      <c r="T114" s="39">
        <f t="shared" ref="T114:V118" si="12">T115</f>
        <v>10</v>
      </c>
      <c r="U114" s="39">
        <f t="shared" si="12"/>
        <v>0</v>
      </c>
      <c r="V114" s="49">
        <f t="shared" si="12"/>
        <v>0</v>
      </c>
      <c r="W114" s="35"/>
      <c r="X114" s="2"/>
    </row>
    <row r="115" spans="1:24" ht="24">
      <c r="A115" s="115" t="s">
        <v>30</v>
      </c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  <c r="M115" s="115"/>
      <c r="N115" s="116"/>
      <c r="O115" s="50" t="s">
        <v>30</v>
      </c>
      <c r="P115" s="40">
        <v>7</v>
      </c>
      <c r="Q115" s="40">
        <v>7</v>
      </c>
      <c r="R115" s="41">
        <v>0</v>
      </c>
      <c r="S115" s="42">
        <v>0</v>
      </c>
      <c r="T115" s="43">
        <f t="shared" si="12"/>
        <v>10</v>
      </c>
      <c r="U115" s="43">
        <f t="shared" si="12"/>
        <v>0</v>
      </c>
      <c r="V115" s="51">
        <f t="shared" si="12"/>
        <v>0</v>
      </c>
      <c r="W115" s="35"/>
      <c r="X115" s="2"/>
    </row>
    <row r="116" spans="1:24" ht="24">
      <c r="A116" s="115" t="s">
        <v>9</v>
      </c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6"/>
      <c r="O116" s="50" t="s">
        <v>8</v>
      </c>
      <c r="P116" s="40">
        <v>7</v>
      </c>
      <c r="Q116" s="40">
        <v>7</v>
      </c>
      <c r="R116" s="41" t="s">
        <v>7</v>
      </c>
      <c r="S116" s="42">
        <v>0</v>
      </c>
      <c r="T116" s="43">
        <f t="shared" si="12"/>
        <v>10</v>
      </c>
      <c r="U116" s="43">
        <f t="shared" si="12"/>
        <v>0</v>
      </c>
      <c r="V116" s="51">
        <f t="shared" si="12"/>
        <v>0</v>
      </c>
      <c r="W116" s="35"/>
      <c r="X116" s="2"/>
    </row>
    <row r="117" spans="1:24" ht="36">
      <c r="A117" s="115" t="s">
        <v>29</v>
      </c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6"/>
      <c r="O117" s="50" t="s">
        <v>29</v>
      </c>
      <c r="P117" s="40">
        <v>7</v>
      </c>
      <c r="Q117" s="40">
        <v>7</v>
      </c>
      <c r="R117" s="41" t="s">
        <v>26</v>
      </c>
      <c r="S117" s="42">
        <v>0</v>
      </c>
      <c r="T117" s="43">
        <f t="shared" si="12"/>
        <v>10</v>
      </c>
      <c r="U117" s="43">
        <f t="shared" si="12"/>
        <v>0</v>
      </c>
      <c r="V117" s="51">
        <f t="shared" si="12"/>
        <v>0</v>
      </c>
      <c r="W117" s="35"/>
      <c r="X117" s="2"/>
    </row>
    <row r="118" spans="1:24" ht="36.75">
      <c r="A118" s="17"/>
      <c r="B118" s="16"/>
      <c r="C118" s="15"/>
      <c r="D118" s="14"/>
      <c r="E118" s="13"/>
      <c r="F118" s="13"/>
      <c r="G118" s="13"/>
      <c r="H118" s="19"/>
      <c r="I118" s="115" t="s">
        <v>28</v>
      </c>
      <c r="J118" s="115"/>
      <c r="K118" s="115"/>
      <c r="L118" s="115"/>
      <c r="M118" s="115"/>
      <c r="N118" s="116"/>
      <c r="O118" s="50" t="s">
        <v>28</v>
      </c>
      <c r="P118" s="40">
        <v>7</v>
      </c>
      <c r="Q118" s="40">
        <v>7</v>
      </c>
      <c r="R118" s="41" t="s">
        <v>26</v>
      </c>
      <c r="S118" s="42">
        <v>200</v>
      </c>
      <c r="T118" s="43">
        <f t="shared" si="12"/>
        <v>10</v>
      </c>
      <c r="U118" s="43">
        <f t="shared" si="12"/>
        <v>0</v>
      </c>
      <c r="V118" s="51">
        <f t="shared" si="12"/>
        <v>0</v>
      </c>
      <c r="W118" s="35"/>
      <c r="X118" s="2"/>
    </row>
    <row r="119" spans="1:24" ht="36.75">
      <c r="A119" s="17"/>
      <c r="B119" s="16"/>
      <c r="C119" s="15"/>
      <c r="D119" s="14"/>
      <c r="E119" s="13"/>
      <c r="F119" s="13"/>
      <c r="G119" s="13"/>
      <c r="H119" s="13"/>
      <c r="I119" s="18"/>
      <c r="J119" s="115" t="s">
        <v>27</v>
      </c>
      <c r="K119" s="115"/>
      <c r="L119" s="115"/>
      <c r="M119" s="115"/>
      <c r="N119" s="116"/>
      <c r="O119" s="50" t="s">
        <v>27</v>
      </c>
      <c r="P119" s="40">
        <v>7</v>
      </c>
      <c r="Q119" s="40">
        <v>7</v>
      </c>
      <c r="R119" s="41" t="s">
        <v>26</v>
      </c>
      <c r="S119" s="42">
        <v>240</v>
      </c>
      <c r="T119" s="43">
        <v>10</v>
      </c>
      <c r="U119" s="43"/>
      <c r="V119" s="51"/>
      <c r="W119" s="35"/>
      <c r="X119" s="2"/>
    </row>
    <row r="120" spans="1:24" ht="14.25" customHeight="1">
      <c r="A120" s="108" t="s">
        <v>25</v>
      </c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9"/>
      <c r="O120" s="48" t="s">
        <v>25</v>
      </c>
      <c r="P120" s="36">
        <v>8</v>
      </c>
      <c r="Q120" s="36">
        <v>0</v>
      </c>
      <c r="R120" s="37">
        <v>0</v>
      </c>
      <c r="S120" s="38">
        <v>0</v>
      </c>
      <c r="T120" s="39">
        <f t="shared" ref="T120:V120" si="13">T121</f>
        <v>3277.8421399999997</v>
      </c>
      <c r="U120" s="39">
        <f t="shared" si="13"/>
        <v>1562.65</v>
      </c>
      <c r="V120" s="49">
        <f t="shared" si="13"/>
        <v>1562.65</v>
      </c>
      <c r="W120" s="35"/>
      <c r="X120" s="2"/>
    </row>
    <row r="121" spans="1:24">
      <c r="A121" s="115" t="s">
        <v>24</v>
      </c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  <c r="L121" s="115"/>
      <c r="M121" s="115"/>
      <c r="N121" s="116"/>
      <c r="O121" s="50" t="s">
        <v>24</v>
      </c>
      <c r="P121" s="40">
        <v>8</v>
      </c>
      <c r="Q121" s="40">
        <v>1</v>
      </c>
      <c r="R121" s="41">
        <v>0</v>
      </c>
      <c r="S121" s="42">
        <v>0</v>
      </c>
      <c r="T121" s="43">
        <f>T122</f>
        <v>3277.8421399999997</v>
      </c>
      <c r="U121" s="43">
        <f>U122</f>
        <v>1562.65</v>
      </c>
      <c r="V121" s="51">
        <f>V122+V130</f>
        <v>1562.65</v>
      </c>
      <c r="W121" s="35"/>
      <c r="X121" s="2"/>
    </row>
    <row r="122" spans="1:24" ht="48">
      <c r="A122" s="115" t="s">
        <v>23</v>
      </c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6"/>
      <c r="O122" s="50" t="s">
        <v>105</v>
      </c>
      <c r="P122" s="40">
        <v>8</v>
      </c>
      <c r="Q122" s="40">
        <v>1</v>
      </c>
      <c r="R122" s="41" t="s">
        <v>22</v>
      </c>
      <c r="S122" s="42">
        <v>0</v>
      </c>
      <c r="T122" s="43">
        <f>T123+T130</f>
        <v>3277.8421399999997</v>
      </c>
      <c r="U122" s="43">
        <f>+U123</f>
        <v>1562.65</v>
      </c>
      <c r="V122" s="51">
        <f>V123</f>
        <v>1562.65</v>
      </c>
      <c r="W122" s="35"/>
      <c r="X122" s="2"/>
    </row>
    <row r="123" spans="1:24" ht="36">
      <c r="A123" s="115" t="s">
        <v>21</v>
      </c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6"/>
      <c r="O123" s="50" t="s">
        <v>21</v>
      </c>
      <c r="P123" s="40">
        <v>8</v>
      </c>
      <c r="Q123" s="40">
        <v>1</v>
      </c>
      <c r="R123" s="41" t="s">
        <v>16</v>
      </c>
      <c r="S123" s="42">
        <v>0</v>
      </c>
      <c r="T123" s="43">
        <f>T124+T126+T128</f>
        <v>1202.96615</v>
      </c>
      <c r="U123" s="43">
        <f>U124</f>
        <v>1562.65</v>
      </c>
      <c r="V123" s="51">
        <f>V126+V128+V124</f>
        <v>1562.65</v>
      </c>
      <c r="W123" s="35"/>
      <c r="X123" s="2"/>
    </row>
    <row r="124" spans="1:24" ht="84.75">
      <c r="A124" s="17"/>
      <c r="B124" s="16"/>
      <c r="C124" s="15"/>
      <c r="D124" s="14"/>
      <c r="E124" s="13"/>
      <c r="F124" s="13"/>
      <c r="G124" s="13"/>
      <c r="H124" s="19"/>
      <c r="I124" s="115" t="s">
        <v>20</v>
      </c>
      <c r="J124" s="115"/>
      <c r="K124" s="115"/>
      <c r="L124" s="115"/>
      <c r="M124" s="115"/>
      <c r="N124" s="116"/>
      <c r="O124" s="50" t="s">
        <v>20</v>
      </c>
      <c r="P124" s="40">
        <v>8</v>
      </c>
      <c r="Q124" s="40">
        <v>1</v>
      </c>
      <c r="R124" s="41" t="s">
        <v>16</v>
      </c>
      <c r="S124" s="42">
        <v>100</v>
      </c>
      <c r="T124" s="43">
        <f>T125</f>
        <v>0</v>
      </c>
      <c r="U124" s="43">
        <f>U125</f>
        <v>1562.65</v>
      </c>
      <c r="V124" s="51">
        <f>V125</f>
        <v>1562.65</v>
      </c>
      <c r="W124" s="35"/>
      <c r="X124" s="2"/>
    </row>
    <row r="125" spans="1:24" ht="31.5" customHeight="1">
      <c r="A125" s="17"/>
      <c r="B125" s="16"/>
      <c r="C125" s="15"/>
      <c r="D125" s="14"/>
      <c r="E125" s="13"/>
      <c r="F125" s="13"/>
      <c r="G125" s="13"/>
      <c r="H125" s="13"/>
      <c r="I125" s="18"/>
      <c r="J125" s="115" t="s">
        <v>19</v>
      </c>
      <c r="K125" s="115"/>
      <c r="L125" s="115"/>
      <c r="M125" s="115"/>
      <c r="N125" s="116"/>
      <c r="O125" s="50" t="s">
        <v>19</v>
      </c>
      <c r="P125" s="40">
        <v>8</v>
      </c>
      <c r="Q125" s="40">
        <v>1</v>
      </c>
      <c r="R125" s="41" t="s">
        <v>16</v>
      </c>
      <c r="S125" s="42">
        <v>110</v>
      </c>
      <c r="T125" s="43"/>
      <c r="U125" s="43">
        <v>1562.65</v>
      </c>
      <c r="V125" s="51">
        <v>1562.65</v>
      </c>
      <c r="W125" s="35"/>
      <c r="X125" s="2"/>
    </row>
    <row r="126" spans="1:24" ht="36.75">
      <c r="A126" s="17"/>
      <c r="B126" s="16"/>
      <c r="C126" s="15"/>
      <c r="D126" s="14"/>
      <c r="E126" s="13"/>
      <c r="F126" s="13"/>
      <c r="G126" s="13"/>
      <c r="H126" s="19"/>
      <c r="I126" s="115" t="s">
        <v>18</v>
      </c>
      <c r="J126" s="115"/>
      <c r="K126" s="115"/>
      <c r="L126" s="115"/>
      <c r="M126" s="115"/>
      <c r="N126" s="116"/>
      <c r="O126" s="50" t="s">
        <v>28</v>
      </c>
      <c r="P126" s="40">
        <v>8</v>
      </c>
      <c r="Q126" s="40">
        <v>1</v>
      </c>
      <c r="R126" s="41" t="s">
        <v>16</v>
      </c>
      <c r="S126" s="42">
        <v>200</v>
      </c>
      <c r="T126" s="43">
        <f>T127</f>
        <v>1201.96615</v>
      </c>
      <c r="U126" s="43">
        <f>U127</f>
        <v>0</v>
      </c>
      <c r="V126" s="51">
        <f>V127</f>
        <v>0</v>
      </c>
      <c r="W126" s="35"/>
      <c r="X126" s="2"/>
    </row>
    <row r="127" spans="1:24" ht="36.75">
      <c r="A127" s="17"/>
      <c r="B127" s="16"/>
      <c r="C127" s="15"/>
      <c r="D127" s="14"/>
      <c r="E127" s="13"/>
      <c r="F127" s="13"/>
      <c r="G127" s="13"/>
      <c r="H127" s="13"/>
      <c r="I127" s="18"/>
      <c r="J127" s="115" t="s">
        <v>17</v>
      </c>
      <c r="K127" s="115"/>
      <c r="L127" s="115"/>
      <c r="M127" s="115"/>
      <c r="N127" s="116"/>
      <c r="O127" s="50" t="s">
        <v>27</v>
      </c>
      <c r="P127" s="40">
        <v>8</v>
      </c>
      <c r="Q127" s="40">
        <v>1</v>
      </c>
      <c r="R127" s="41" t="s">
        <v>16</v>
      </c>
      <c r="S127" s="42">
        <v>240</v>
      </c>
      <c r="T127" s="43">
        <v>1201.96615</v>
      </c>
      <c r="U127" s="43"/>
      <c r="V127" s="51"/>
      <c r="W127" s="35"/>
      <c r="X127" s="2"/>
    </row>
    <row r="128" spans="1:24" ht="15">
      <c r="A128" s="68"/>
      <c r="B128" s="16"/>
      <c r="C128" s="15"/>
      <c r="D128" s="14"/>
      <c r="E128" s="13"/>
      <c r="F128" s="13"/>
      <c r="G128" s="13"/>
      <c r="H128" s="13"/>
      <c r="I128" s="70"/>
      <c r="J128" s="69"/>
      <c r="K128" s="69"/>
      <c r="L128" s="69"/>
      <c r="M128" s="69"/>
      <c r="N128" s="70"/>
      <c r="O128" s="50" t="s">
        <v>5</v>
      </c>
      <c r="P128" s="40">
        <v>8</v>
      </c>
      <c r="Q128" s="40">
        <v>1</v>
      </c>
      <c r="R128" s="41">
        <v>8100008010</v>
      </c>
      <c r="S128" s="42">
        <v>800</v>
      </c>
      <c r="T128" s="43">
        <f>T129</f>
        <v>1</v>
      </c>
      <c r="U128" s="43">
        <f>U129</f>
        <v>0</v>
      </c>
      <c r="V128" s="51">
        <f>V129</f>
        <v>0</v>
      </c>
      <c r="W128" s="35"/>
      <c r="X128" s="2"/>
    </row>
    <row r="129" spans="1:24" ht="24.75" customHeight="1">
      <c r="A129" s="68"/>
      <c r="B129" s="16"/>
      <c r="C129" s="15"/>
      <c r="D129" s="14"/>
      <c r="E129" s="13"/>
      <c r="F129" s="13"/>
      <c r="G129" s="13"/>
      <c r="H129" s="13"/>
      <c r="I129" s="70"/>
      <c r="J129" s="69"/>
      <c r="K129" s="69"/>
      <c r="L129" s="69"/>
      <c r="M129" s="69"/>
      <c r="N129" s="70"/>
      <c r="O129" s="50" t="s">
        <v>86</v>
      </c>
      <c r="P129" s="40">
        <v>8</v>
      </c>
      <c r="Q129" s="40">
        <v>1</v>
      </c>
      <c r="R129" s="41">
        <v>8100008010</v>
      </c>
      <c r="S129" s="42">
        <v>850</v>
      </c>
      <c r="T129" s="43">
        <v>1</v>
      </c>
      <c r="U129" s="43"/>
      <c r="V129" s="51"/>
      <c r="W129" s="35"/>
      <c r="X129" s="2"/>
    </row>
    <row r="130" spans="1:24" ht="40.5" customHeight="1">
      <c r="A130" s="83"/>
      <c r="B130" s="16"/>
      <c r="C130" s="15"/>
      <c r="D130" s="14"/>
      <c r="E130" s="13"/>
      <c r="F130" s="13"/>
      <c r="G130" s="13"/>
      <c r="H130" s="13"/>
      <c r="I130" s="82"/>
      <c r="J130" s="81"/>
      <c r="K130" s="81"/>
      <c r="L130" s="81"/>
      <c r="M130" s="81"/>
      <c r="N130" s="82"/>
      <c r="O130" s="50" t="s">
        <v>21</v>
      </c>
      <c r="P130" s="40">
        <v>8</v>
      </c>
      <c r="Q130" s="40">
        <v>1</v>
      </c>
      <c r="R130" s="41">
        <v>8100170510</v>
      </c>
      <c r="S130" s="42"/>
      <c r="T130" s="43">
        <f>T131+T133</f>
        <v>2074.87599</v>
      </c>
      <c r="U130" s="43"/>
      <c r="V130" s="51"/>
      <c r="W130" s="35"/>
      <c r="X130" s="2"/>
    </row>
    <row r="131" spans="1:24" ht="40.5" customHeight="1">
      <c r="A131" s="83"/>
      <c r="B131" s="16"/>
      <c r="C131" s="15"/>
      <c r="D131" s="14"/>
      <c r="E131" s="13"/>
      <c r="F131" s="13"/>
      <c r="G131" s="13"/>
      <c r="H131" s="13"/>
      <c r="I131" s="82"/>
      <c r="J131" s="81"/>
      <c r="K131" s="81"/>
      <c r="L131" s="81"/>
      <c r="M131" s="81"/>
      <c r="N131" s="82"/>
      <c r="O131" s="50" t="s">
        <v>20</v>
      </c>
      <c r="P131" s="40">
        <v>8</v>
      </c>
      <c r="Q131" s="40">
        <v>1</v>
      </c>
      <c r="R131" s="41">
        <v>8100170510</v>
      </c>
      <c r="S131" s="42">
        <v>100</v>
      </c>
      <c r="T131" s="43">
        <f>T132</f>
        <v>2074.87599</v>
      </c>
      <c r="U131" s="43"/>
      <c r="V131" s="51"/>
      <c r="W131" s="35"/>
      <c r="X131" s="2"/>
    </row>
    <row r="132" spans="1:24" ht="40.5" customHeight="1">
      <c r="A132" s="83"/>
      <c r="B132" s="16"/>
      <c r="C132" s="15"/>
      <c r="D132" s="14"/>
      <c r="E132" s="13"/>
      <c r="F132" s="13"/>
      <c r="G132" s="13"/>
      <c r="H132" s="13"/>
      <c r="I132" s="82"/>
      <c r="J132" s="81"/>
      <c r="K132" s="81"/>
      <c r="L132" s="81"/>
      <c r="M132" s="81"/>
      <c r="N132" s="82"/>
      <c r="O132" s="50" t="s">
        <v>19</v>
      </c>
      <c r="P132" s="40">
        <v>8</v>
      </c>
      <c r="Q132" s="40">
        <v>1</v>
      </c>
      <c r="R132" s="41">
        <v>8100170510</v>
      </c>
      <c r="S132" s="42">
        <v>110</v>
      </c>
      <c r="T132" s="43">
        <v>2074.87599</v>
      </c>
      <c r="U132" s="43"/>
      <c r="V132" s="51"/>
      <c r="W132" s="35"/>
      <c r="X132" s="2"/>
    </row>
    <row r="133" spans="1:24" ht="40.5" customHeight="1">
      <c r="A133" s="90"/>
      <c r="B133" s="16"/>
      <c r="C133" s="15"/>
      <c r="D133" s="14"/>
      <c r="E133" s="13"/>
      <c r="F133" s="13"/>
      <c r="G133" s="13"/>
      <c r="H133" s="13"/>
      <c r="I133" s="92"/>
      <c r="J133" s="91"/>
      <c r="K133" s="91"/>
      <c r="L133" s="91"/>
      <c r="M133" s="91"/>
      <c r="N133" s="92"/>
      <c r="O133" s="50" t="s">
        <v>28</v>
      </c>
      <c r="P133" s="40">
        <v>8</v>
      </c>
      <c r="Q133" s="40">
        <v>1</v>
      </c>
      <c r="R133" s="41">
        <v>8100170510</v>
      </c>
      <c r="S133" s="42">
        <v>200</v>
      </c>
      <c r="T133" s="43">
        <f>T134</f>
        <v>0</v>
      </c>
      <c r="U133" s="43"/>
      <c r="V133" s="51"/>
      <c r="W133" s="35"/>
      <c r="X133" s="2"/>
    </row>
    <row r="134" spans="1:24" ht="40.5" customHeight="1">
      <c r="A134" s="90"/>
      <c r="B134" s="16"/>
      <c r="C134" s="15"/>
      <c r="D134" s="14"/>
      <c r="E134" s="13"/>
      <c r="F134" s="13"/>
      <c r="G134" s="13"/>
      <c r="H134" s="13"/>
      <c r="I134" s="92"/>
      <c r="J134" s="91"/>
      <c r="K134" s="91"/>
      <c r="L134" s="91"/>
      <c r="M134" s="91"/>
      <c r="N134" s="92"/>
      <c r="O134" s="50" t="s">
        <v>27</v>
      </c>
      <c r="P134" s="40">
        <v>8</v>
      </c>
      <c r="Q134" s="40">
        <v>1</v>
      </c>
      <c r="R134" s="41">
        <v>8100170510</v>
      </c>
      <c r="S134" s="42">
        <v>240</v>
      </c>
      <c r="T134" s="43"/>
      <c r="U134" s="43"/>
      <c r="V134" s="51"/>
      <c r="W134" s="35"/>
      <c r="X134" s="2"/>
    </row>
    <row r="135" spans="1:24">
      <c r="A135" s="108" t="s">
        <v>15</v>
      </c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9"/>
      <c r="O135" s="48" t="s">
        <v>15</v>
      </c>
      <c r="P135" s="36">
        <v>10</v>
      </c>
      <c r="Q135" s="36">
        <v>0</v>
      </c>
      <c r="R135" s="37">
        <v>0</v>
      </c>
      <c r="S135" s="38">
        <v>0</v>
      </c>
      <c r="T135" s="39">
        <f t="shared" ref="T135:V139" si="14">T136</f>
        <v>224.23</v>
      </c>
      <c r="U135" s="39">
        <f t="shared" si="14"/>
        <v>0</v>
      </c>
      <c r="V135" s="49">
        <f t="shared" si="14"/>
        <v>0</v>
      </c>
      <c r="W135" s="35"/>
      <c r="X135" s="2"/>
    </row>
    <row r="136" spans="1:24" ht="14.25" customHeight="1">
      <c r="A136" s="115" t="s">
        <v>14</v>
      </c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  <c r="L136" s="115"/>
      <c r="M136" s="115"/>
      <c r="N136" s="116"/>
      <c r="O136" s="50" t="s">
        <v>14</v>
      </c>
      <c r="P136" s="40">
        <v>10</v>
      </c>
      <c r="Q136" s="40">
        <v>1</v>
      </c>
      <c r="R136" s="41">
        <v>0</v>
      </c>
      <c r="S136" s="42">
        <v>0</v>
      </c>
      <c r="T136" s="43">
        <f t="shared" si="14"/>
        <v>224.23</v>
      </c>
      <c r="U136" s="43">
        <f t="shared" si="14"/>
        <v>0</v>
      </c>
      <c r="V136" s="51">
        <f t="shared" si="14"/>
        <v>0</v>
      </c>
      <c r="W136" s="35"/>
      <c r="X136" s="2"/>
    </row>
    <row r="137" spans="1:24" ht="24">
      <c r="A137" s="115" t="s">
        <v>9</v>
      </c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6"/>
      <c r="O137" s="50" t="s">
        <v>8</v>
      </c>
      <c r="P137" s="40">
        <v>10</v>
      </c>
      <c r="Q137" s="40">
        <v>1</v>
      </c>
      <c r="R137" s="41" t="s">
        <v>7</v>
      </c>
      <c r="S137" s="42">
        <v>0</v>
      </c>
      <c r="T137" s="43">
        <f t="shared" si="14"/>
        <v>224.23</v>
      </c>
      <c r="U137" s="43">
        <f t="shared" si="14"/>
        <v>0</v>
      </c>
      <c r="V137" s="51">
        <f t="shared" si="14"/>
        <v>0</v>
      </c>
      <c r="W137" s="35"/>
      <c r="X137" s="2"/>
    </row>
    <row r="138" spans="1:24" ht="24">
      <c r="A138" s="115" t="s">
        <v>13</v>
      </c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  <c r="L138" s="115"/>
      <c r="M138" s="115"/>
      <c r="N138" s="116"/>
      <c r="O138" s="50" t="s">
        <v>13</v>
      </c>
      <c r="P138" s="40">
        <v>10</v>
      </c>
      <c r="Q138" s="40">
        <v>1</v>
      </c>
      <c r="R138" s="41" t="s">
        <v>10</v>
      </c>
      <c r="S138" s="42">
        <v>0</v>
      </c>
      <c r="T138" s="43">
        <f t="shared" si="14"/>
        <v>224.23</v>
      </c>
      <c r="U138" s="43">
        <f t="shared" si="14"/>
        <v>0</v>
      </c>
      <c r="V138" s="51">
        <f t="shared" si="14"/>
        <v>0</v>
      </c>
      <c r="W138" s="35"/>
      <c r="X138" s="2"/>
    </row>
    <row r="139" spans="1:24" ht="23.25" customHeight="1">
      <c r="A139" s="17"/>
      <c r="B139" s="16"/>
      <c r="C139" s="15"/>
      <c r="D139" s="14"/>
      <c r="E139" s="13"/>
      <c r="F139" s="13"/>
      <c r="G139" s="13"/>
      <c r="H139" s="19"/>
      <c r="I139" s="115" t="s">
        <v>12</v>
      </c>
      <c r="J139" s="115"/>
      <c r="K139" s="115"/>
      <c r="L139" s="115"/>
      <c r="M139" s="115"/>
      <c r="N139" s="116"/>
      <c r="O139" s="50" t="s">
        <v>12</v>
      </c>
      <c r="P139" s="40">
        <v>10</v>
      </c>
      <c r="Q139" s="40">
        <v>1</v>
      </c>
      <c r="R139" s="41" t="s">
        <v>10</v>
      </c>
      <c r="S139" s="42">
        <v>300</v>
      </c>
      <c r="T139" s="43">
        <f t="shared" si="14"/>
        <v>224.23</v>
      </c>
      <c r="U139" s="43">
        <f t="shared" si="14"/>
        <v>0</v>
      </c>
      <c r="V139" s="51">
        <f t="shared" si="14"/>
        <v>0</v>
      </c>
      <c r="W139" s="35"/>
      <c r="X139" s="2"/>
    </row>
    <row r="140" spans="1:24" ht="24.75">
      <c r="A140" s="17"/>
      <c r="B140" s="16"/>
      <c r="C140" s="15"/>
      <c r="D140" s="14"/>
      <c r="E140" s="13"/>
      <c r="F140" s="13"/>
      <c r="G140" s="13"/>
      <c r="H140" s="13"/>
      <c r="I140" s="18"/>
      <c r="J140" s="115" t="s">
        <v>11</v>
      </c>
      <c r="K140" s="115"/>
      <c r="L140" s="115"/>
      <c r="M140" s="115"/>
      <c r="N140" s="116"/>
      <c r="O140" s="50" t="s">
        <v>11</v>
      </c>
      <c r="P140" s="40">
        <v>10</v>
      </c>
      <c r="Q140" s="40">
        <v>1</v>
      </c>
      <c r="R140" s="41" t="s">
        <v>10</v>
      </c>
      <c r="S140" s="42">
        <v>310</v>
      </c>
      <c r="T140" s="43">
        <v>224.23</v>
      </c>
      <c r="U140" s="43"/>
      <c r="V140" s="51"/>
      <c r="W140" s="35"/>
      <c r="X140" s="2"/>
    </row>
    <row r="141" spans="1:24">
      <c r="A141" s="108" t="s">
        <v>6</v>
      </c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9"/>
      <c r="O141" s="48" t="s">
        <v>6</v>
      </c>
      <c r="P141" s="36">
        <v>88</v>
      </c>
      <c r="Q141" s="36">
        <v>0</v>
      </c>
      <c r="R141" s="37">
        <v>0</v>
      </c>
      <c r="S141" s="38">
        <v>0</v>
      </c>
      <c r="T141" s="39">
        <v>0</v>
      </c>
      <c r="U141" s="39">
        <f t="shared" ref="U141:V145" si="15">U142</f>
        <v>89.2</v>
      </c>
      <c r="V141" s="49">
        <f t="shared" si="15"/>
        <v>180.9</v>
      </c>
      <c r="W141" s="35"/>
      <c r="X141" s="2"/>
    </row>
    <row r="142" spans="1:24" ht="14.25" customHeight="1">
      <c r="A142" s="115" t="s">
        <v>6</v>
      </c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  <c r="L142" s="115"/>
      <c r="M142" s="115"/>
      <c r="N142" s="116"/>
      <c r="O142" s="50" t="s">
        <v>6</v>
      </c>
      <c r="P142" s="40">
        <v>88</v>
      </c>
      <c r="Q142" s="40">
        <v>88</v>
      </c>
      <c r="R142" s="41">
        <v>0</v>
      </c>
      <c r="S142" s="42">
        <v>0</v>
      </c>
      <c r="T142" s="43">
        <v>0</v>
      </c>
      <c r="U142" s="43">
        <f t="shared" si="15"/>
        <v>89.2</v>
      </c>
      <c r="V142" s="51">
        <f t="shared" si="15"/>
        <v>180.9</v>
      </c>
      <c r="W142" s="35"/>
      <c r="X142" s="2"/>
    </row>
    <row r="143" spans="1:24" ht="23.25" customHeight="1">
      <c r="A143" s="115" t="s">
        <v>9</v>
      </c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6"/>
      <c r="O143" s="50" t="s">
        <v>8</v>
      </c>
      <c r="P143" s="40">
        <v>88</v>
      </c>
      <c r="Q143" s="40">
        <v>88</v>
      </c>
      <c r="R143" s="41" t="s">
        <v>7</v>
      </c>
      <c r="S143" s="42">
        <v>0</v>
      </c>
      <c r="T143" s="43">
        <v>0</v>
      </c>
      <c r="U143" s="43">
        <f t="shared" si="15"/>
        <v>89.2</v>
      </c>
      <c r="V143" s="51">
        <f t="shared" si="15"/>
        <v>180.9</v>
      </c>
      <c r="W143" s="35"/>
      <c r="X143" s="2"/>
    </row>
    <row r="144" spans="1:24" ht="14.25" customHeight="1">
      <c r="A144" s="115" t="s">
        <v>6</v>
      </c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6"/>
      <c r="O144" s="50" t="s">
        <v>6</v>
      </c>
      <c r="P144" s="40">
        <v>88</v>
      </c>
      <c r="Q144" s="40">
        <v>88</v>
      </c>
      <c r="R144" s="41" t="s">
        <v>3</v>
      </c>
      <c r="S144" s="42">
        <v>0</v>
      </c>
      <c r="T144" s="43">
        <v>0</v>
      </c>
      <c r="U144" s="43">
        <f t="shared" si="15"/>
        <v>89.2</v>
      </c>
      <c r="V144" s="51">
        <f t="shared" si="15"/>
        <v>180.9</v>
      </c>
      <c r="W144" s="35"/>
      <c r="X144" s="2"/>
    </row>
    <row r="145" spans="1:24" ht="14.25" customHeight="1">
      <c r="A145" s="17"/>
      <c r="B145" s="16"/>
      <c r="C145" s="15"/>
      <c r="D145" s="14"/>
      <c r="E145" s="13"/>
      <c r="F145" s="13"/>
      <c r="G145" s="13"/>
      <c r="H145" s="19"/>
      <c r="I145" s="115" t="s">
        <v>5</v>
      </c>
      <c r="J145" s="115"/>
      <c r="K145" s="115"/>
      <c r="L145" s="115"/>
      <c r="M145" s="115"/>
      <c r="N145" s="116"/>
      <c r="O145" s="50" t="s">
        <v>5</v>
      </c>
      <c r="P145" s="40">
        <v>88</v>
      </c>
      <c r="Q145" s="40">
        <v>88</v>
      </c>
      <c r="R145" s="41" t="s">
        <v>3</v>
      </c>
      <c r="S145" s="42">
        <v>800</v>
      </c>
      <c r="T145" s="43">
        <v>0</v>
      </c>
      <c r="U145" s="43">
        <f t="shared" si="15"/>
        <v>89.2</v>
      </c>
      <c r="V145" s="51">
        <f t="shared" si="15"/>
        <v>180.9</v>
      </c>
      <c r="W145" s="35"/>
      <c r="X145" s="2"/>
    </row>
    <row r="146" spans="1:24" ht="14.25" customHeight="1">
      <c r="A146" s="17"/>
      <c r="B146" s="16"/>
      <c r="C146" s="15"/>
      <c r="D146" s="14"/>
      <c r="E146" s="13"/>
      <c r="F146" s="13"/>
      <c r="G146" s="13"/>
      <c r="H146" s="13"/>
      <c r="I146" s="18"/>
      <c r="J146" s="115" t="s">
        <v>4</v>
      </c>
      <c r="K146" s="115"/>
      <c r="L146" s="115"/>
      <c r="M146" s="115"/>
      <c r="N146" s="116"/>
      <c r="O146" s="50" t="s">
        <v>4</v>
      </c>
      <c r="P146" s="40">
        <v>88</v>
      </c>
      <c r="Q146" s="40">
        <v>88</v>
      </c>
      <c r="R146" s="41" t="s">
        <v>3</v>
      </c>
      <c r="S146" s="42">
        <v>880</v>
      </c>
      <c r="T146" s="43">
        <v>0</v>
      </c>
      <c r="U146" s="43">
        <v>89.2</v>
      </c>
      <c r="V146" s="51">
        <v>180.9</v>
      </c>
      <c r="W146" s="35"/>
      <c r="X146" s="2"/>
    </row>
    <row r="147" spans="1:24" ht="22.5" customHeight="1">
      <c r="A147" s="111"/>
      <c r="B147" s="111"/>
      <c r="C147" s="111"/>
      <c r="D147" s="111"/>
      <c r="E147" s="111"/>
      <c r="F147" s="111"/>
      <c r="G147" s="111"/>
      <c r="H147" s="111"/>
      <c r="I147" s="111"/>
      <c r="J147" s="111"/>
      <c r="K147" s="111"/>
      <c r="L147" s="111"/>
      <c r="M147" s="111"/>
      <c r="N147" s="112"/>
      <c r="O147" s="50" t="s">
        <v>86</v>
      </c>
      <c r="P147" s="44">
        <v>0</v>
      </c>
      <c r="Q147" s="44">
        <v>0</v>
      </c>
      <c r="R147" s="45" t="s">
        <v>2</v>
      </c>
      <c r="S147" s="46" t="s">
        <v>1</v>
      </c>
      <c r="T147" s="47">
        <v>5164800</v>
      </c>
      <c r="U147" s="47">
        <v>3220900</v>
      </c>
      <c r="V147" s="52">
        <v>3240900</v>
      </c>
      <c r="W147" s="35"/>
      <c r="X147" s="2"/>
    </row>
    <row r="148" spans="1:24" ht="14.25" customHeight="1" thickBot="1">
      <c r="A148" s="17" t="s">
        <v>0</v>
      </c>
      <c r="B148" s="16"/>
      <c r="C148" s="15"/>
      <c r="D148" s="14"/>
      <c r="E148" s="13"/>
      <c r="F148" s="13"/>
      <c r="G148" s="13"/>
      <c r="H148" s="13"/>
      <c r="I148" s="12"/>
      <c r="J148" s="12"/>
      <c r="K148" s="11"/>
      <c r="L148" s="10"/>
      <c r="M148" s="10"/>
      <c r="N148" s="33"/>
      <c r="O148" s="53"/>
      <c r="P148" s="54"/>
      <c r="Q148" s="54"/>
      <c r="R148" s="55"/>
      <c r="S148" s="56"/>
      <c r="T148" s="57"/>
      <c r="U148" s="57"/>
      <c r="V148" s="58"/>
      <c r="W148" s="35"/>
      <c r="X148" s="2"/>
    </row>
    <row r="149" spans="1:24" ht="12.75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8"/>
      <c r="M149" s="8"/>
      <c r="N149" s="8"/>
      <c r="O149" s="8"/>
      <c r="P149" s="7"/>
      <c r="Q149" s="7"/>
      <c r="R149" s="7"/>
      <c r="S149" s="7"/>
      <c r="T149" s="6"/>
      <c r="U149" s="6"/>
      <c r="V149" s="6"/>
      <c r="W149" s="2"/>
      <c r="X149" s="2"/>
    </row>
    <row r="150" spans="1:24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5"/>
      <c r="N150" s="5"/>
      <c r="O150" s="5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4"/>
      <c r="L151" s="3"/>
      <c r="M151" s="3"/>
      <c r="N151" s="3"/>
      <c r="O151" s="102" t="s">
        <v>101</v>
      </c>
      <c r="P151" s="102"/>
      <c r="Q151" s="102"/>
      <c r="R151" s="102"/>
      <c r="S151" s="102"/>
      <c r="T151" s="102"/>
      <c r="U151" s="102"/>
      <c r="V151" s="102"/>
      <c r="W151" s="2"/>
      <c r="X151" s="2"/>
    </row>
  </sheetData>
  <mergeCells count="105">
    <mergeCell ref="R3:V3"/>
    <mergeCell ref="J146:N146"/>
    <mergeCell ref="A144:N144"/>
    <mergeCell ref="J100:N100"/>
    <mergeCell ref="J107:N107"/>
    <mergeCell ref="I139:N139"/>
    <mergeCell ref="A136:N136"/>
    <mergeCell ref="A116:N116"/>
    <mergeCell ref="J125:N125"/>
    <mergeCell ref="J127:N127"/>
    <mergeCell ref="I145:N145"/>
    <mergeCell ref="A117:N117"/>
    <mergeCell ref="A143:N143"/>
    <mergeCell ref="A142:N142"/>
    <mergeCell ref="A120:N120"/>
    <mergeCell ref="A135:N135"/>
    <mergeCell ref="J140:N140"/>
    <mergeCell ref="I126:N126"/>
    <mergeCell ref="A137:N137"/>
    <mergeCell ref="A138:N138"/>
    <mergeCell ref="A122:N122"/>
    <mergeCell ref="A105:N105"/>
    <mergeCell ref="I99:N99"/>
    <mergeCell ref="I106:N106"/>
    <mergeCell ref="A115:N115"/>
    <mergeCell ref="A121:N121"/>
    <mergeCell ref="I118:N118"/>
    <mergeCell ref="J119:N119"/>
    <mergeCell ref="A82:N82"/>
    <mergeCell ref="A14:N14"/>
    <mergeCell ref="A19:N19"/>
    <mergeCell ref="I26:N26"/>
    <mergeCell ref="J27:N27"/>
    <mergeCell ref="A21:N21"/>
    <mergeCell ref="A15:N15"/>
    <mergeCell ref="A20:N20"/>
    <mergeCell ref="A16:N16"/>
    <mergeCell ref="I17:N17"/>
    <mergeCell ref="I22:N22"/>
    <mergeCell ref="I24:N24"/>
    <mergeCell ref="J18:N18"/>
    <mergeCell ref="J25:N25"/>
    <mergeCell ref="J23:N23"/>
    <mergeCell ref="A38:N38"/>
    <mergeCell ref="A50:N50"/>
    <mergeCell ref="A63:N63"/>
    <mergeCell ref="I61:N61"/>
    <mergeCell ref="I44:N44"/>
    <mergeCell ref="J45:N45"/>
    <mergeCell ref="A35:N35"/>
    <mergeCell ref="A43:N43"/>
    <mergeCell ref="A59:N59"/>
    <mergeCell ref="I53:N53"/>
    <mergeCell ref="J42:N42"/>
    <mergeCell ref="A60:N60"/>
    <mergeCell ref="A39:N39"/>
    <mergeCell ref="J54:N54"/>
    <mergeCell ref="I36:N36"/>
    <mergeCell ref="I41:N41"/>
    <mergeCell ref="A52:N52"/>
    <mergeCell ref="A51:N51"/>
    <mergeCell ref="A40:N40"/>
    <mergeCell ref="J37:N37"/>
    <mergeCell ref="J62:N62"/>
    <mergeCell ref="A65:N65"/>
    <mergeCell ref="A64:N64"/>
    <mergeCell ref="A98:N98"/>
    <mergeCell ref="I66:N66"/>
    <mergeCell ref="I72:N72"/>
    <mergeCell ref="I84:N84"/>
    <mergeCell ref="I90:N90"/>
    <mergeCell ref="J85:N85"/>
    <mergeCell ref="A71:N71"/>
    <mergeCell ref="A75:N75"/>
    <mergeCell ref="A96:N96"/>
    <mergeCell ref="J67:N67"/>
    <mergeCell ref="J73:N73"/>
    <mergeCell ref="A70:N70"/>
    <mergeCell ref="J91:N91"/>
    <mergeCell ref="A89:N89"/>
    <mergeCell ref="A69:N69"/>
    <mergeCell ref="O151:V151"/>
    <mergeCell ref="O1:V1"/>
    <mergeCell ref="O2:V2"/>
    <mergeCell ref="O4:V4"/>
    <mergeCell ref="O5:V5"/>
    <mergeCell ref="O7:V7"/>
    <mergeCell ref="A13:N13"/>
    <mergeCell ref="O9:V9"/>
    <mergeCell ref="A147:N147"/>
    <mergeCell ref="A49:N49"/>
    <mergeCell ref="A12:N12"/>
    <mergeCell ref="A104:N104"/>
    <mergeCell ref="A57:N57"/>
    <mergeCell ref="A68:N68"/>
    <mergeCell ref="A58:N58"/>
    <mergeCell ref="I124:N124"/>
    <mergeCell ref="A92:N92"/>
    <mergeCell ref="A114:N114"/>
    <mergeCell ref="A97:N97"/>
    <mergeCell ref="A33:N33"/>
    <mergeCell ref="A123:N123"/>
    <mergeCell ref="A34:N34"/>
    <mergeCell ref="A141:N141"/>
    <mergeCell ref="A83:N83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2019-08-07T04:52:39Z</cp:lastPrinted>
  <dcterms:created xsi:type="dcterms:W3CDTF">2015-12-17T03:28:53Z</dcterms:created>
  <dcterms:modified xsi:type="dcterms:W3CDTF">2019-08-07T04:52:41Z</dcterms:modified>
</cp:coreProperties>
</file>